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P:\01_PROJ_ATIVO\2019_SESC ARTES CENICAS\3_Entregas\2106011_SESCAC_ORC_R1_Zerado\"/>
    </mc:Choice>
  </mc:AlternateContent>
  <bookViews>
    <workbookView xWindow="-120" yWindow="-120" windowWidth="20730" windowHeight="11160" tabRatio="789"/>
  </bookViews>
  <sheets>
    <sheet name="RESUMO GERAL" sheetId="3" r:id="rId1"/>
    <sheet name="SINTÉTICA OBRAS" sheetId="2" r:id="rId2"/>
    <sheet name="SINTÉTICA EQUIP" sheetId="14" r:id="rId3"/>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0" hidden="1">'RESUMO GERAL'!$B$6:$O$41</definedName>
    <definedName name="_xlnm._FilterDatabase" localSheetId="2" hidden="1">'SINTÉTICA EQUIP'!$A$6:$I$29</definedName>
    <definedName name="_xlnm._FilterDatabase" localSheetId="1" hidden="1">'SINTÉTICA OBRAS'!$A$6:$I$496</definedName>
    <definedName name="_xlnm.Print_Area" localSheetId="2">'SINTÉTICA EQUIP'!$A:$I</definedName>
    <definedName name="ARREMATES">#REF!</definedName>
    <definedName name="ARREMATES__SOLEIRAS__PEITORIS_E_CHAPIM">#REF!</definedName>
    <definedName name="ARREMATES__SOLEIRAS__PEITORIS_E_CHAPIM_10">[1]REVESTI!#REF!</definedName>
    <definedName name="ARREMATES__SOLEIRAS__PEITORIS_E_CHAPIM_6">[2]REVESTI!#REF!</definedName>
    <definedName name="ARREMATES__SOLEIRAS__PEITORIS_E_CHAPIM_8">[1]REVESTI!#REF!</definedName>
    <definedName name="ARREMATES__SOLEIRAS__PEITORIS_E_CHAPIM_9">[1]REVESTI!#REF!</definedName>
    <definedName name="COBERTURA">'[3]Vigas moldada "in loco"'!#REF!</definedName>
    <definedName name="COBERTURA_CASA_DE_MÁQUINAS">#REF!</definedName>
    <definedName name="COBERTURA_CASA_DE_MÁQUINAS_4">#REF!</definedName>
    <definedName name="CORTINA">'[3]Vigas moldada "in loco"'!#REF!</definedName>
    <definedName name="Excel_BuiltIn__FilterDatabase_4">#REF!</definedName>
    <definedName name="Excel_BuiltIn_Print_Titles_5">[4]ALUMÍNIO!$A$1:$G$65536,[4]ALUMÍNIO!$A$1:$IV$5</definedName>
    <definedName name="FACHADA">#REF!</definedName>
    <definedName name="FACHADA_4">#REF!</definedName>
    <definedName name="Formato_da_Loja">#REF!</definedName>
    <definedName name="GARAGEM_01">#REF!</definedName>
    <definedName name="GARAGEM_01_1">[5]TA!#REF!</definedName>
    <definedName name="GARAGEM_01_4">#REF!</definedName>
    <definedName name="GARAGEM_02">#REF!</definedName>
    <definedName name="GARAGEM_02_1">[5]TA!#REF!</definedName>
    <definedName name="GARAGEM_02_4">#REF!</definedName>
    <definedName name="NOME1">"#REF!"</definedName>
    <definedName name="PAREDE">#REF!</definedName>
    <definedName name="PAREDE_4">#REF!</definedName>
    <definedName name="PAREDEP">#REF!</definedName>
    <definedName name="PAREDEP_4">#REF!</definedName>
    <definedName name="PAV._TIPO">#REF!</definedName>
    <definedName name="PAV._TIPO_4">#REF!</definedName>
    <definedName name="PISO">#REF!</definedName>
    <definedName name="PISO_4">#REF!</definedName>
    <definedName name="PISOP">#REF!</definedName>
    <definedName name="PISOP_4">#REF!</definedName>
    <definedName name="PLAY_GROUND">#REF!</definedName>
    <definedName name="PLAY_GROUND_1">[5]TA!#REF!</definedName>
    <definedName name="PLAY_GROUND_4">#REF!</definedName>
    <definedName name="RODAPÉ_FAIXA">#REF!</definedName>
    <definedName name="RODAPÉ_FAIXA_4">#REF!</definedName>
    <definedName name="RODAPÉS">#REF!</definedName>
    <definedName name="RODAPÉS_4">#REF!</definedName>
    <definedName name="S">[6]TA!$B$531</definedName>
    <definedName name="S_10">[7]TA!$B$531</definedName>
    <definedName name="S_8">[7]TA!$B$531</definedName>
    <definedName name="S_9">[7]TA!$B$531</definedName>
    <definedName name="SANCA">#REF!</definedName>
    <definedName name="SANCA_4">#REF!</definedName>
    <definedName name="TETO">#REF!</definedName>
    <definedName name="TETO_4">#REF!</definedName>
    <definedName name="TETOP">#REF!</definedName>
    <definedName name="TETOP_4">#REF!</definedName>
    <definedName name="_xlnm.Print_Titles" localSheetId="0">'RESUMO GERAL'!$1:$6</definedName>
    <definedName name="_xlnm.Print_Titles" localSheetId="2">'SINTÉTICA EQUIP'!$1:$5</definedName>
    <definedName name="_xlnm.Print_Titles" localSheetId="1">'SINTÉTICA OBRAS'!$1:$6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3" l="1"/>
  <c r="I32" i="3"/>
  <c r="I33" i="3"/>
  <c r="I34" i="3"/>
  <c r="I35" i="3"/>
  <c r="I31" i="3"/>
  <c r="I10" i="3"/>
  <c r="I11" i="3"/>
  <c r="I12" i="3"/>
  <c r="I13" i="3"/>
  <c r="I14" i="3"/>
  <c r="I15" i="3"/>
  <c r="I16" i="3"/>
  <c r="I17" i="3"/>
  <c r="I18" i="3"/>
  <c r="I19" i="3"/>
  <c r="I20" i="3"/>
  <c r="I21" i="3"/>
  <c r="I22" i="3"/>
  <c r="I23" i="3"/>
  <c r="I24" i="3"/>
  <c r="I25" i="3"/>
  <c r="I26" i="3"/>
  <c r="I9" i="3"/>
  <c r="I8" i="3"/>
  <c r="I7" i="3"/>
  <c r="B4" i="14" l="1"/>
  <c r="G5" i="14" l="1"/>
  <c r="F35" i="3" l="1"/>
  <c r="H35" i="3" s="1"/>
  <c r="C35" i="3"/>
  <c r="F34" i="3"/>
  <c r="H34" i="3" s="1"/>
  <c r="C34" i="3"/>
  <c r="F33" i="3"/>
  <c r="H33" i="3" s="1"/>
  <c r="C33" i="3"/>
  <c r="F32" i="3"/>
  <c r="H32" i="3" s="1"/>
  <c r="C32" i="3"/>
  <c r="F31" i="3"/>
  <c r="H31" i="3" s="1"/>
  <c r="F30" i="3"/>
  <c r="H30" i="3" s="1"/>
  <c r="C31" i="3"/>
  <c r="C30" i="3"/>
  <c r="A27" i="14"/>
  <c r="F36" i="3" l="1"/>
  <c r="I36" i="3" l="1"/>
  <c r="H36" i="3"/>
  <c r="F37" i="3" s="1"/>
  <c r="A494" i="2" l="1"/>
  <c r="F26" i="3"/>
  <c r="H26" i="3" s="1"/>
  <c r="C26" i="3"/>
  <c r="F8" i="3" l="1"/>
  <c r="H8" i="3" s="1"/>
  <c r="F9" i="3"/>
  <c r="H9" i="3" s="1"/>
  <c r="F10" i="3"/>
  <c r="H10" i="3" s="1"/>
  <c r="F11" i="3"/>
  <c r="H11" i="3" s="1"/>
  <c r="F12" i="3"/>
  <c r="H12" i="3" s="1"/>
  <c r="F13" i="3"/>
  <c r="H13" i="3" s="1"/>
  <c r="F14" i="3"/>
  <c r="H14" i="3" s="1"/>
  <c r="F15" i="3"/>
  <c r="H15" i="3" s="1"/>
  <c r="F16" i="3"/>
  <c r="H16" i="3" s="1"/>
  <c r="F17" i="3"/>
  <c r="H17" i="3" s="1"/>
  <c r="F18" i="3"/>
  <c r="H18" i="3" s="1"/>
  <c r="F19" i="3"/>
  <c r="H19" i="3" s="1"/>
  <c r="F20" i="3"/>
  <c r="H20" i="3" s="1"/>
  <c r="F21" i="3"/>
  <c r="H21" i="3" s="1"/>
  <c r="F22" i="3"/>
  <c r="H22" i="3" s="1"/>
  <c r="F23" i="3"/>
  <c r="H23" i="3" s="1"/>
  <c r="F24" i="3"/>
  <c r="H24" i="3" s="1"/>
  <c r="F25" i="3"/>
  <c r="H25" i="3" s="1"/>
  <c r="C1" i="3"/>
  <c r="F38" i="3" l="1"/>
  <c r="C8" i="3"/>
  <c r="F7" i="3" l="1"/>
  <c r="H7" i="3" s="1"/>
  <c r="C7" i="3"/>
  <c r="H5" i="3"/>
  <c r="C5" i="3"/>
  <c r="C2" i="3"/>
  <c r="C4" i="3"/>
  <c r="F27" i="3" l="1"/>
  <c r="H27" i="3"/>
  <c r="F28" i="3" s="1"/>
  <c r="C11" i="3"/>
  <c r="C15" i="3"/>
  <c r="C24" i="3"/>
  <c r="C16" i="3"/>
  <c r="C12" i="3"/>
  <c r="C17" i="3"/>
  <c r="C21" i="3"/>
  <c r="C22" i="3"/>
  <c r="C9" i="3"/>
  <c r="C13" i="3"/>
  <c r="C18" i="3"/>
  <c r="C20" i="3"/>
  <c r="C23" i="3"/>
  <c r="C25" i="3"/>
  <c r="C10" i="3"/>
  <c r="C14" i="3"/>
  <c r="C19" i="3"/>
  <c r="I27" i="3" l="1"/>
  <c r="F29" i="3"/>
  <c r="F39" i="3" s="1"/>
</calcChain>
</file>

<file path=xl/sharedStrings.xml><?xml version="1.0" encoding="utf-8"?>
<sst xmlns="http://schemas.openxmlformats.org/spreadsheetml/2006/main" count="2541" uniqueCount="1417">
  <si>
    <t>Código</t>
  </si>
  <si>
    <t>Ud</t>
  </si>
  <si>
    <t>Resumo</t>
  </si>
  <si>
    <t>Quantidade</t>
  </si>
  <si>
    <t>Preço (R$)</t>
  </si>
  <si>
    <t>Valor (R$)</t>
  </si>
  <si>
    <t>001</t>
  </si>
  <si>
    <t>001.01</t>
  </si>
  <si>
    <t>CANTEIRO DE OBRAS</t>
  </si>
  <si>
    <t>MES</t>
  </si>
  <si>
    <t>74209/1U</t>
  </si>
  <si>
    <t>M2</t>
  </si>
  <si>
    <t>UN</t>
  </si>
  <si>
    <t>G36.5025</t>
  </si>
  <si>
    <t>MOBILIZAÇÃO / DESMOBILIZAÇÃO CANTEIRO DE OBRAS</t>
  </si>
  <si>
    <t>001.02</t>
  </si>
  <si>
    <t>ADMINISTRAÇÃO DA OBRA</t>
  </si>
  <si>
    <t>93565U</t>
  </si>
  <si>
    <t>ENGENHEIRO CIVIL DE OBRA JUNIOR COM ENCARGOS COMPLEMENTARES</t>
  </si>
  <si>
    <t>88326U</t>
  </si>
  <si>
    <t>H</t>
  </si>
  <si>
    <t>VIGIA NOTURNO COM ENCARGOS COMPLEMENTARES</t>
  </si>
  <si>
    <t>001.03</t>
  </si>
  <si>
    <t>M3XKM</t>
  </si>
  <si>
    <t>M</t>
  </si>
  <si>
    <t>002</t>
  </si>
  <si>
    <t>002.01</t>
  </si>
  <si>
    <t>M3</t>
  </si>
  <si>
    <t>002.02</t>
  </si>
  <si>
    <t>KG</t>
  </si>
  <si>
    <t>002.03</t>
  </si>
  <si>
    <t>002.04</t>
  </si>
  <si>
    <t>002.05</t>
  </si>
  <si>
    <t>002.06</t>
  </si>
  <si>
    <t>002.07</t>
  </si>
  <si>
    <t>INSTALAÇÕES ELÉTRICAS</t>
  </si>
  <si>
    <t>REDE EM BAIXA TENSÃO</t>
  </si>
  <si>
    <t>QUADRO GERAL DE BAIXA TENSÃO</t>
  </si>
  <si>
    <t>QUADRO DE FORÇA</t>
  </si>
  <si>
    <t>CENTRO DE DISTRIBUIÇÃO DE ILUMINAÇÃO E TOMADAS</t>
  </si>
  <si>
    <t>LUMINARIAS</t>
  </si>
  <si>
    <t>INTERRUPTORES</t>
  </si>
  <si>
    <t>TOMADAS</t>
  </si>
  <si>
    <t>92001U-G1</t>
  </si>
  <si>
    <t>TOMADA 2P+T PADRÃO BRASILEIRO, (20A) PARA USO GERAL (NA COR BRANCA), INSTALAÇÃO EM CAIXA DE PVC 4x2"  + PLACA E SUPORTE.</t>
  </si>
  <si>
    <t>ELETRODUTOS</t>
  </si>
  <si>
    <t>91871U-G1</t>
  </si>
  <si>
    <t>ELETRODUTO DE PVC RÍGIDO ROSCÁVEL Ø3/4”, COM CONEXÕES, FORNECIMENTO E INSTALAÇÃO</t>
  </si>
  <si>
    <t>ELETRODUTOS FLEXÍVEIS</t>
  </si>
  <si>
    <t>CABOS  (CONDUTORES)</t>
  </si>
  <si>
    <t>91926U</t>
  </si>
  <si>
    <t>CABO DE COBRE FLEXÍVEL ISOLADO, 2,5 MM², ANTI-CHAMA 450/750 V, PARA CIRCUITOS TERMINAIS - FORNECIMENTO E INSTALAÇÃO. AF_12/2015</t>
  </si>
  <si>
    <t>91931U</t>
  </si>
  <si>
    <t>CABO DE COBRE FLEXÍVEL ISOLADO, 6 MM², ANTI-CHAMA 0,6/1,0 KV, PARA CIRCUITOS TERMINAIS - FORNECIMENTO E INSTALAÇÃO. AF_12/2015</t>
  </si>
  <si>
    <t>92984U</t>
  </si>
  <si>
    <t>CABO DE COBRE FLEXÍVEL ISOLADO, 25 MM², ANTI-CHAMA 0,6/1,0 KV, PARA DISTRIBUIÇÃO - FORNECIMENTO E INSTALAÇÃO. AF_12/2015</t>
  </si>
  <si>
    <t>CAIXA DE INSPEÇÃO/PASSAGEM/LIGAÇÃO</t>
  </si>
  <si>
    <t>CONDULETES EM ALUMÍNIO</t>
  </si>
  <si>
    <t>95801U-G1</t>
  </si>
  <si>
    <t>CONDULETE EM ALUMÍNIO TIPO MULTIPLAS SAÍDAS, DIÂMETRO Ø3/4", COM ADAPTADORES PARA ELETRODUTOS E PARAFUSOS PARA FIXAÇÃO.</t>
  </si>
  <si>
    <t>CAIXAS DE PASSAGEM</t>
  </si>
  <si>
    <t>ELETROCALHAS</t>
  </si>
  <si>
    <t>002.08</t>
  </si>
  <si>
    <t>002.09</t>
  </si>
  <si>
    <t>BDI</t>
  </si>
  <si>
    <t>Fonte</t>
  </si>
  <si>
    <t>ORSE</t>
  </si>
  <si>
    <t>SINAPI</t>
  </si>
  <si>
    <t>CLIENTE:</t>
  </si>
  <si>
    <t>OBJETO:</t>
  </si>
  <si>
    <t>TÍTULO:</t>
  </si>
  <si>
    <t>BASES:</t>
  </si>
  <si>
    <t>DATA:</t>
  </si>
  <si>
    <t>VALOR TOTAL DA OBRA</t>
  </si>
  <si>
    <t>Item</t>
  </si>
  <si>
    <t>Discriminação</t>
  </si>
  <si>
    <t>Total Item (R$)</t>
  </si>
  <si>
    <t>%</t>
  </si>
  <si>
    <t>V.TOTAL (r$)</t>
  </si>
  <si>
    <t>VALOR DA OBRA</t>
  </si>
  <si>
    <t>CJ</t>
  </si>
  <si>
    <t>SERVIÇOS</t>
  </si>
  <si>
    <t>CAPTOR</t>
  </si>
  <si>
    <t>G75.0001</t>
  </si>
  <si>
    <t>BARRA CHATA EM ALUMINIO Ø7/8X1/8"</t>
  </si>
  <si>
    <t>G75.0031</t>
  </si>
  <si>
    <t>PORCA E PARAFUSO SEXTAVADO DE ALUMÍNIO 1/4"X65MM (PARA EMENDA DA BARRA CHATA DE ALUMÍNIO)</t>
  </si>
  <si>
    <t>ELETRODOS DE TERRA</t>
  </si>
  <si>
    <t>CABOS</t>
  </si>
  <si>
    <t>002.10</t>
  </si>
  <si>
    <t>98459U</t>
  </si>
  <si>
    <t>TAPUME COM TELHA METÁLICA. AF_05/2018</t>
  </si>
  <si>
    <t>G75.0059</t>
  </si>
  <si>
    <t>MÊS</t>
  </si>
  <si>
    <t>PÇ</t>
  </si>
  <si>
    <t>RL</t>
  </si>
  <si>
    <t>UND</t>
  </si>
  <si>
    <t>002.11</t>
  </si>
  <si>
    <t>97622U</t>
  </si>
  <si>
    <t>DEMOLIÇÃO DE ALVENARIA DE BLOCO FURADO, DE FORMA MANUAL, SEM REAPROVEITAMENTO. AF_12/2017</t>
  </si>
  <si>
    <t>ESQUADRIAS</t>
  </si>
  <si>
    <t>87529U</t>
  </si>
  <si>
    <t>MASSA ÚNICA, PARA RECEBIMENTO DE PINTURA, EM ARGAMASSA TRAÇO 1:2:8, PREPARO MECÂNICO COM BETONEIRA 400L, APLICADA MANUALMENTE EM FACES INTERNAS DE PAREDES, ESPESSURA DE 20MM, COM EXECUÇÃO DE TALISCAS. AF_06/2014</t>
  </si>
  <si>
    <t>002.12</t>
  </si>
  <si>
    <t>Valor com BDI (R$)</t>
  </si>
  <si>
    <t>SESC - SERVIÇO SOCIAL DO COMÉRCIO</t>
  </si>
  <si>
    <t>CUSTOS INDIRETOS</t>
  </si>
  <si>
    <t>001.01.01</t>
  </si>
  <si>
    <t>001.01.02</t>
  </si>
  <si>
    <t>001.01.03</t>
  </si>
  <si>
    <t>001.01.04</t>
  </si>
  <si>
    <t>001.01.05</t>
  </si>
  <si>
    <t>001.01.06</t>
  </si>
  <si>
    <t>001.02.01</t>
  </si>
  <si>
    <t>001.02.02</t>
  </si>
  <si>
    <t>001.02.03</t>
  </si>
  <si>
    <t>001.02.04</t>
  </si>
  <si>
    <t>001.02.05</t>
  </si>
  <si>
    <t>001.02.06</t>
  </si>
  <si>
    <t>88255U</t>
  </si>
  <si>
    <t>AUXILIAR TÉCNICO DE ENGENHARIA COM ENCARGOS COMPLEMENTARES</t>
  </si>
  <si>
    <t>EQUIPAMENTOS</t>
  </si>
  <si>
    <t>001.03.01</t>
  </si>
  <si>
    <t>97063U</t>
  </si>
  <si>
    <t>MONTAGEM E DESMONTAGEM DE ANDAIME MODULAR FACHADEIRO, COM PISO METÁLICO, PARA EDIFICAÇÕES COM MÚLTIPLOS PAVIMENTOS (EXCLUSIVE ANDAIME E LIMPEZA). AF_11/2017</t>
  </si>
  <si>
    <t>CUSTOS DIRETOS</t>
  </si>
  <si>
    <t>SERVIÇOS PRELIMINARES</t>
  </si>
  <si>
    <t>002.01.01</t>
  </si>
  <si>
    <t>DEMOLIÇÕES</t>
  </si>
  <si>
    <t>002.02.01</t>
  </si>
  <si>
    <t>002.02.02</t>
  </si>
  <si>
    <t>97629U</t>
  </si>
  <si>
    <t>DEMOLIÇÃO DE LAJES, DE FORMA MECANIZADA COM MARTELETE, SEM REAPROVEITAMENTO. AF_12/2017</t>
  </si>
  <si>
    <t>002.02.03</t>
  </si>
  <si>
    <t>002.02.04</t>
  </si>
  <si>
    <t>002.02.05</t>
  </si>
  <si>
    <t>002.02.06</t>
  </si>
  <si>
    <t>ORSE-C-00016-G1</t>
  </si>
  <si>
    <t>DEMOLIÇÃO DE PISO (PISO E REGULARIZAÇÃO)</t>
  </si>
  <si>
    <t>002.02.07</t>
  </si>
  <si>
    <t>002.02.08</t>
  </si>
  <si>
    <t>97633U</t>
  </si>
  <si>
    <t>DEMOLIÇÃO DE REVESTIMENTO CERÂMICO, DE FORMA MANUAL, SEM REAPROVEITAMENTO. AF_12/2017</t>
  </si>
  <si>
    <t>002.02.09</t>
  </si>
  <si>
    <t>002.02.10</t>
  </si>
  <si>
    <t>002.02.11</t>
  </si>
  <si>
    <t>002.02.12</t>
  </si>
  <si>
    <t>002.02.13</t>
  </si>
  <si>
    <t>002.02.14</t>
  </si>
  <si>
    <t>G20.0351</t>
  </si>
  <si>
    <t>DEMOLIÇÃO DE BANCADAS E BALCÕES</t>
  </si>
  <si>
    <t>002.02.15</t>
  </si>
  <si>
    <t>97645U-G1</t>
  </si>
  <si>
    <t>002.02.16</t>
  </si>
  <si>
    <t>002.02.17</t>
  </si>
  <si>
    <t>002.03.01</t>
  </si>
  <si>
    <t>002.03.02</t>
  </si>
  <si>
    <t>002.03.03</t>
  </si>
  <si>
    <t>002.03.04</t>
  </si>
  <si>
    <t>FUNDAÇÃO / ESTRUTURA</t>
  </si>
  <si>
    <t>002.04.01</t>
  </si>
  <si>
    <t>002.04.02</t>
  </si>
  <si>
    <t>002.04.03</t>
  </si>
  <si>
    <t>PAREDES E FECHAMENTOS</t>
  </si>
  <si>
    <t>002.05.01</t>
  </si>
  <si>
    <t>002.05.02</t>
  </si>
  <si>
    <t>002.05.03</t>
  </si>
  <si>
    <t>93184U-G1</t>
  </si>
  <si>
    <t>VERGA PRÉ-MOLDADA PARA PORTAS / JANELAS COM ATÉ 1,5 M DE VÃO</t>
  </si>
  <si>
    <t>002.05.04</t>
  </si>
  <si>
    <t>93185U-G1</t>
  </si>
  <si>
    <t>VERGA PRÉ-MOLDADA PARA PORTAS / JANELAS COM MAIS DE 1,5 M DE VÃO</t>
  </si>
  <si>
    <t>002.05.05</t>
  </si>
  <si>
    <t>93194U</t>
  </si>
  <si>
    <t>CONTRAVERGA PRÉ-MOLDADA PARA VÃOS DE ATÉ 1,5 M DE COMPRIMENTO. AF_03/2016</t>
  </si>
  <si>
    <t>002.05.06</t>
  </si>
  <si>
    <t>93195U</t>
  </si>
  <si>
    <t>CONTRAVERGA PRÉ-MOLDADA PARA VÃOS DE MAIS DE 1,5 M DE COMPRIMENTO. AF_03/2016</t>
  </si>
  <si>
    <t>002.05.07</t>
  </si>
  <si>
    <t>93201U</t>
  </si>
  <si>
    <t>FIXAÇÃO (ENCUNHAMENTO) DE ALVENARIA DE VEDAÇÃO COM ARGAMASSA APLICADA COM COLHER. AF_03/2016</t>
  </si>
  <si>
    <t>002.05.08</t>
  </si>
  <si>
    <t>002.06.01</t>
  </si>
  <si>
    <t>002.06.02</t>
  </si>
  <si>
    <t>002.07.01</t>
  </si>
  <si>
    <t>002.07.02</t>
  </si>
  <si>
    <t>002.07.03</t>
  </si>
  <si>
    <t>REVESTIMENTO DE PAREDE</t>
  </si>
  <si>
    <t>002.08.01</t>
  </si>
  <si>
    <t>87878U</t>
  </si>
  <si>
    <t>CHAPISCO APLICADO EM ALVENARIAS E ESTRUTURAS DE CONCRETO INTERNAS, COM COLHER DE PEDREIRO.  ARGAMASSA TRAÇO 1:3 COM PREPARO MANUAL. AF_06/2014</t>
  </si>
  <si>
    <t>002.08.02</t>
  </si>
  <si>
    <t>002.08.03</t>
  </si>
  <si>
    <t>87535U</t>
  </si>
  <si>
    <t>EMBOÇO, PARA RECEBIMENTO DE CERÂMICA, EM ARGAMASSA TRAÇO 1:2:8, PREPARO MECÂNICO COM BETONEIRA 400L, APLICADO MANUALMENTE EM FACES INTERNAS DE PAREDES, PARA AMBIENTE COM ÁREA  MAIOR QUE 10M2, ESPESSURA DE 20MM, COM EXECUÇÃO DE TALISCAS. AF_06/2014</t>
  </si>
  <si>
    <t>REVESTIMENTO DE PISO</t>
  </si>
  <si>
    <t>002.09.01</t>
  </si>
  <si>
    <t>002.09.02</t>
  </si>
  <si>
    <t>002.09.03</t>
  </si>
  <si>
    <t>002.09.04</t>
  </si>
  <si>
    <t>REVESTIMENTO EM TETO</t>
  </si>
  <si>
    <t>002.10.01</t>
  </si>
  <si>
    <t>002.10.02</t>
  </si>
  <si>
    <t>002.10.03</t>
  </si>
  <si>
    <t>002.10.04</t>
  </si>
  <si>
    <t>88484U</t>
  </si>
  <si>
    <t>APLICAÇÃO DE FUNDO SELADOR ACRÍLICO EM TETO, UMA DEMÃO. AF_06/2014</t>
  </si>
  <si>
    <t>002.10.05</t>
  </si>
  <si>
    <t>88496U</t>
  </si>
  <si>
    <t>APLICAÇÃO E LIXAMENTO DE MASSA LÁTEX EM TETO, DUAS DEMÃOS. AF_06/2014</t>
  </si>
  <si>
    <t>002.10.06</t>
  </si>
  <si>
    <t>REVESTIMENTO EXTERNO (FACHADA)</t>
  </si>
  <si>
    <t>IMPERMEABILIZAÇÃO</t>
  </si>
  <si>
    <t>002.13</t>
  </si>
  <si>
    <t>ACABAMENTOS E ARREMATES</t>
  </si>
  <si>
    <t>002.14</t>
  </si>
  <si>
    <t>EQUIPAMENTOS E ACESSÓRIOS</t>
  </si>
  <si>
    <t>002.15</t>
  </si>
  <si>
    <t>INSTALAÇÕES</t>
  </si>
  <si>
    <t>002.15.01</t>
  </si>
  <si>
    <t>CAIXA DE MEDIDORES</t>
  </si>
  <si>
    <t>ACESSÓRIOS</t>
  </si>
  <si>
    <t>SOLDA EXOTÉRMICA Nº 115 - FORNECIMENTO E INSTALAÇÃO</t>
  </si>
  <si>
    <t>DIVERSOS</t>
  </si>
  <si>
    <t>QUADRO DE FORÇA, 220/127V, TRIFÁSICO, 60Hz, SOBREPOR, INSTALAÇÃO INTERNA, GRAU DE PROTEÇÃO IP40 (VER DIAGRAMA DO QB-HID)</t>
  </si>
  <si>
    <t>G20.0046</t>
  </si>
  <si>
    <t>LUMINÁRIA A LED DE EMBUTIR, COM REFLETORES EM ALUMÍNIO ALTO BRILHO, COMBINADOS COM DIFUSORES EM ACRÍLICO LEITOSO. COMPLETA, COM PLACA DE LED 37W E DRIVER MULTITENSÃO (100-250V) INTEGRADOS À LUMINÁRIA.</t>
  </si>
  <si>
    <t>G20.0048</t>
  </si>
  <si>
    <t>G20.0049</t>
  </si>
  <si>
    <t>LUMINÁRIA LED DE EMBUTIR, CORPO EM CHAPA DE AÇO, PINTURA MICROTEXTURIZADA NA COR BRANCA E DIFUSOR EM POLIESTIRENO TRANSLÚCIDO. COMPLETA, COM PLACA DE LED 12W E DRIVER MULTITENSÃO (100-250V) INTEGRADOS À LUMINÁRIA.</t>
  </si>
  <si>
    <t>G20.0056</t>
  </si>
  <si>
    <t>ARANDELA DE SOBREPOR, CORPO E GRADE EM FERRO FUNDIDO PINTADO NA COR CINZA MARTELADO, DIFUSOR EM VIDRO TRANSPARENTE FRISADO, COM UMA LÂMPADA FLUORESCENTE DE 20W-220V.</t>
  </si>
  <si>
    <t>92000U-G4</t>
  </si>
  <si>
    <t>TOMADA 2P+T PADRÃO BRASILEIRO, (10A) PARA USO GERAL (NA COR BRANCA), INSTALAÇÃO EM CAIXA DE PVC 4x2"  + PLACA E SUPORTE.</t>
  </si>
  <si>
    <t>92001U-G3</t>
  </si>
  <si>
    <t>92008U-G1</t>
  </si>
  <si>
    <t>G20.0065</t>
  </si>
  <si>
    <t>ELETRODUTO GALVANIZADO ELETROLÍTICO TIPO MÉDIO Ø3/4”, COM CONEXÕES, FORNECIMENTO E INSTALAÇÃO</t>
  </si>
  <si>
    <t>93009U-G1</t>
  </si>
  <si>
    <t>ELETRODUTO DE PVC RÍGIDO ROSCÁVEL Ø2", COM CONEXÕES, FORNECIMENTO E INSTALAÇÃO</t>
  </si>
  <si>
    <t>91932U</t>
  </si>
  <si>
    <t>CABO DE COBRE FLEXÍVEL ISOLADO, 10 MM², ANTI-CHAMA 450/750 V, PARA CIRCUITOS TERMINAIS - FORNECIMENTO E INSTALAÇÃO. AF_12/2015</t>
  </si>
  <si>
    <t>91934U</t>
  </si>
  <si>
    <t>CABO DE COBRE FLEXÍVEL ISOLADO, 16 MM², ANTI-CHAMA 450/750 V, PARA CIRCUITOS TERMINAIS - FORNECIMENTO E INSTALAÇÃO. AF_12/2015</t>
  </si>
  <si>
    <t>91933U</t>
  </si>
  <si>
    <t>CABO DE COBRE FLEXÍVEL ISOLADO, 10 MM², ANTI-CHAMA 0,6/1,0 KV, PARA CIRCUITOS TERMINAIS - FORNECIMENTO E INSTALAÇÃO. AF_12/2015</t>
  </si>
  <si>
    <t>91935U</t>
  </si>
  <si>
    <t>CABO DE COBRE FLEXÍVEL ISOLADO, 16 MM², ANTI-CHAMA 0,6/1,0 KV, PARA CIRCUITOS TERMINAIS - FORNECIMENTO E INSTALAÇÃO. AF_12/2015</t>
  </si>
  <si>
    <t>92986U</t>
  </si>
  <si>
    <t>CABO DE COBRE FLEXÍVEL ISOLADO, 35 MM², ANTI-CHAMA 0,6/1,0 KV, PARA DISTRIBUIÇÃO - FORNECIMENTO E INSTALAÇÃO. AF_12/2015</t>
  </si>
  <si>
    <t>92988U</t>
  </si>
  <si>
    <t>CABO DE COBRE FLEXÍVEL ISOLADO, 50 MM², ANTI-CHAMA 0,6/1,0 KV, PARA DISTRIBUIÇÃO - FORNECIMENTO E INSTALAÇÃO. AF_12/2015</t>
  </si>
  <si>
    <t>92990U</t>
  </si>
  <si>
    <t>CABO DE COBRE FLEXÍVEL ISOLADO, 70 MM², ANTI-CHAMA 0,6/1,0 KV, PARA DISTRIBUIÇÃO - FORNECIMENTO E INSTALAÇÃO. AF_12/2015</t>
  </si>
  <si>
    <t>91941U</t>
  </si>
  <si>
    <t>CAIXA RETANGULAR 4" X 2" BAIXA (0,30 M DO PISO), PVC, INSTALADA EM PAREDE - FORNECIMENTO E INSTALAÇÃO. AF_12/2015</t>
  </si>
  <si>
    <t>91944U</t>
  </si>
  <si>
    <t>CAIXA RETANGULAR 4" X 4" BAIXA (0,30 M DO PISO), PVC, INSTALADA EM PAREDE - FORNECIMENTO E INSTALAÇÃO. AF_12/2015</t>
  </si>
  <si>
    <t>92866U-G1</t>
  </si>
  <si>
    <t>CAIXA 3x3" - PVC PAREDE DE ALVENARIA</t>
  </si>
  <si>
    <t>83370U-G1</t>
  </si>
  <si>
    <t>CAIXA DE EMBUTIR EM ALUMINIO COM TAMPA CEGA INSTALADA EM PAREDE DE ALVENARIA 30x30x12cm - FORNECIMENTO E INSTALACAO</t>
  </si>
  <si>
    <t>ELETROCALHA 50x50x3000MM GALVANIZADA PRÉ-ZINCADA, SEM TAMPA (TAMPA NOS TRECHOS VERTICAIS), ACESSÓRIOS DE INTERLIGAÇÃO, FIXAÇÃO E DERIVAÇÃO, FORNECIMENTO E INSTALAÇÃO</t>
  </si>
  <si>
    <t>ELETROCALHA 100x50x3000MM GALVANIZADA PRÉ-ZINCADA, SEM TAMPA (TAMPA NOS TRECHOS VERTICAIS E INSTALADAS NO  PISO), ACESSÓRIOS DE INTERLIGAÇÃO, FIXAÇÃO E DERIVAÇÃO, FORNECIMENTO E INSTALAÇÃO</t>
  </si>
  <si>
    <t>002.15.02</t>
  </si>
  <si>
    <t>INSTALAÇÕES HIDROSSANITÁRIAS</t>
  </si>
  <si>
    <t>002.15.03</t>
  </si>
  <si>
    <t>CABEAMENTO ESTRUTURADO</t>
  </si>
  <si>
    <t>INFRAESTRUTURA</t>
  </si>
  <si>
    <t>PEÇAS E ACESSÓRIOS PARA CONDULETES</t>
  </si>
  <si>
    <t>G20.0156</t>
  </si>
  <si>
    <t>ESPELHO PARA CONDULETE Ø3/4" COM 1 PONTO PARA RJ-45 - FORNECIMENTO E INSTALAÇÃO</t>
  </si>
  <si>
    <t>PONTOS DE EMBUTIR COM RJ-45 E ACESSÓRIOS</t>
  </si>
  <si>
    <t>ESPELHO PARA CAIXA 4X2" COM 2 PONTOS PARA RJ-45</t>
  </si>
  <si>
    <t>ORSE-C-00711</t>
  </si>
  <si>
    <t>FORNECIMENTO E INSTALAÇÃO DE TAMPA CEGA (ESPELHO LISO) PARA CAIXA 4" X 2"</t>
  </si>
  <si>
    <t>CONECTOR RJ45</t>
  </si>
  <si>
    <t>G20.0158</t>
  </si>
  <si>
    <t>CONECTOR FÊMEA RJ-45 (M8V) - CAT 6 - FORNECIMENTO E INSTALAÇÃO</t>
  </si>
  <si>
    <t>ELETRODUTO AÇO GALVANIZADO (FORNECIMENTO COMPLETO, COM TODOS ACESSÓRIOS DE FIXAÇÃO)</t>
  </si>
  <si>
    <t>ELETROCALHAS E COMPONENTES  (FORNECIMENTO COMPLETO, COM TODOS ACESSÓRIOS DE FIXAÇÃO)</t>
  </si>
  <si>
    <t>CAIXAS DE EMBUTIR</t>
  </si>
  <si>
    <t>G20.0284</t>
  </si>
  <si>
    <t>CAIXA DE EMBUTIR NA ALVENARIA EM PVC, ALTA RESISTÊNCIA MECÂNICA, DIMENSÃO 4"X2"</t>
  </si>
  <si>
    <t>G20.0285</t>
  </si>
  <si>
    <t>CAIXA DE EMBUTIR NA ALVENARIA EM PVC, ALTA RESISTÊNCIA MECÂNICA, DIMENSÃO 4"X4"</t>
  </si>
  <si>
    <t>G20.0282</t>
  </si>
  <si>
    <t>CAIXA DE EMBUTIR NA ALVENARIA EM ALUMÍNIO, DIMENSÃO 30X30X12 CM, COM TAMPA PARAFUSADA</t>
  </si>
  <si>
    <t>CABOS LSZH</t>
  </si>
  <si>
    <t>RACK 19" (FORNECIMENTO COMPLETO, COM TODOS ACESSÓRIOS)</t>
  </si>
  <si>
    <t>G20.0286</t>
  </si>
  <si>
    <t>EQUIPAMENTOS PARA O RACK</t>
  </si>
  <si>
    <t>98302U</t>
  </si>
  <si>
    <t>PATCH PANEL 24 PORTAS, CATEGORIA 6 - FORNECIMENTO E INSTALAÇÃO. AF_03/2018</t>
  </si>
  <si>
    <t>G36.3068</t>
  </si>
  <si>
    <t>VOICE PANEL COM 30 POSIÇÕES (1U) - FORNECIMENTO E INSTALAÇÃO</t>
  </si>
  <si>
    <t>G20.0163</t>
  </si>
  <si>
    <t>ORGANIZADOR DE CABOS HORIZONTAIS COM ANÉIS (1U)</t>
  </si>
  <si>
    <t>G20.0165</t>
  </si>
  <si>
    <t>RÉGUAS COM SEIS TOMADAS 2P+T</t>
  </si>
  <si>
    <t>G20.0167</t>
  </si>
  <si>
    <t>CORDÃO ÓPTICO DUPLEX (MM 50/125) SC  -1,5M</t>
  </si>
  <si>
    <t>ORSE-C-11230-G1</t>
  </si>
  <si>
    <t>PATCH CORD CAT.6 - 1,5M - COR CINZA - FORNECIMENTO, INSTALAÇÃO, TESTE E COMISSIONAMENTO</t>
  </si>
  <si>
    <t>CERTIFICAÇÃO</t>
  </si>
  <si>
    <t>G20.0177</t>
  </si>
  <si>
    <t>PT</t>
  </si>
  <si>
    <t>TESTE DE CERTIFICAÇÃO DO CABEAMENTO</t>
  </si>
  <si>
    <t>002.15.04</t>
  </si>
  <si>
    <t>G20.0149</t>
  </si>
  <si>
    <t>PARAFUSO CABEÇA PANELA 3,9X32MM E BUCHA DE NYLON (PARA FIXAÇÃO DA BARRA CHATA DE ALUMÍNIO ALVENARIA)</t>
  </si>
  <si>
    <t>G20.0150</t>
  </si>
  <si>
    <t>PARAFUSO AUTOATARRACHANTE Ø4,2X32MM E BUCHA K54(PARA FIXAÇÃO DA BARRA CHATA DE ALUMÍNIO NA TELHA)</t>
  </si>
  <si>
    <t>TERMINAL AÉREO EM BARRA CHATA DE ALUMÍNIO H=600MM</t>
  </si>
  <si>
    <t>CABOS DE COBRE NÚ</t>
  </si>
  <si>
    <t>G20.0323</t>
  </si>
  <si>
    <t>CONECTOR MINIGAR EM LIGA DE COBRE ESTANHADO PARA CABOS 16 – 50 MM²</t>
  </si>
  <si>
    <t>G20.0324</t>
  </si>
  <si>
    <t>002.15.05</t>
  </si>
  <si>
    <t>G20.0326</t>
  </si>
  <si>
    <t>ORSE-C-00723</t>
  </si>
  <si>
    <t>FORNECIMENTO E INSTALAÇÃO DE SAÍDA HORIZONTAL PARA ELETRODUTO 3/4" (REF. VL 33 VALEMAM OU SIMILAR)</t>
  </si>
  <si>
    <t>CAMERAS</t>
  </si>
  <si>
    <t>G20.0168</t>
  </si>
  <si>
    <t>CONSOLE CENTRAL</t>
  </si>
  <si>
    <t>G20.0170</t>
  </si>
  <si>
    <t>G20.0171</t>
  </si>
  <si>
    <t>PROGRAMAS APLICATIVOS DO CFTV</t>
  </si>
  <si>
    <t>G20.0172</t>
  </si>
  <si>
    <t>SERVIÇOS GERAIS</t>
  </si>
  <si>
    <t>MANUAIS</t>
  </si>
  <si>
    <t>G20.0173</t>
  </si>
  <si>
    <t>MANUAIS DE OPERAÇÃO, MANUTENÇÃO E COMISSIONAMENTO, FORNECIMENTO.</t>
  </si>
  <si>
    <t>TREINAMENTO</t>
  </si>
  <si>
    <t>G20.0174</t>
  </si>
  <si>
    <t>TREINAMENTO DE OPERAÇÃO, FORNECIMENTO.</t>
  </si>
  <si>
    <t>G20.0175</t>
  </si>
  <si>
    <t>TREINAMENTO DE MANUTENÇÃO, FORNECIMENTO.</t>
  </si>
  <si>
    <t>OPERAÇÃO INICIAL ASSISTIDA.</t>
  </si>
  <si>
    <t>G20.0176</t>
  </si>
  <si>
    <t>D</t>
  </si>
  <si>
    <t>OPERAÇÃO INICIAL ASSISTIDA, FORNECIMENTO.</t>
  </si>
  <si>
    <t>002.15.06</t>
  </si>
  <si>
    <t>CLIMATIZAÇÃO</t>
  </si>
  <si>
    <t>G20.0192</t>
  </si>
  <si>
    <t>G20.0194</t>
  </si>
  <si>
    <t>G20.0328</t>
  </si>
  <si>
    <t>G20.0330</t>
  </si>
  <si>
    <t>G20.0331</t>
  </si>
  <si>
    <t>REDE FRIGORÍGENA</t>
  </si>
  <si>
    <t>G36.0108</t>
  </si>
  <si>
    <t>TUBULAÇÃO DE COBRE 1 1/8" C/ ISOLAMENTO TÉRMICO EM ESPUMA ELASTOMÉRICA, SUPORTE E ACESSÓRIOS</t>
  </si>
  <si>
    <t>G36.0109</t>
  </si>
  <si>
    <t>TUBULAÇÃO DE COBRE 1 1/4" C/ ISOLAMENTO TÉRMICO EM ESPUMA ELASTOMÉRICA, SUPORTE E ACESSÓRIOS</t>
  </si>
  <si>
    <t>G36.0110</t>
  </si>
  <si>
    <t>TUBULAÇÃO DE COBRE 1 1/2" C/ ISOLAMENTO TÉRMICO EM ESPUMA ELASTOMÉRICA, SUPORTE E ACESSÓRIOS</t>
  </si>
  <si>
    <t>G36.0106</t>
  </si>
  <si>
    <t>TUBULAÇÃO DE COBRE 7/8" C/ ISOLAMENTO TÉRMICO EM ESPUMA ELASTOMÉRICA, SUPORTE E ACESSÓRIOS</t>
  </si>
  <si>
    <t>G36.0105</t>
  </si>
  <si>
    <t>TUBULAÇÃO DE COBRE 3/4" C/ ISOLAMENTO TÉRMICO EM ESPUMA ELASTOMÉRICA, SUPORTE E ACESSÓRIOS</t>
  </si>
  <si>
    <t>G36.0065</t>
  </si>
  <si>
    <t>TUBULAÇÃO DE COBRE 3/8" C/ ISOLAMENTO TÉRMICO EM ESPUMA ELASTOMÉRICA, SUPORTE E ACESSÓRIOS</t>
  </si>
  <si>
    <t>G36.0066</t>
  </si>
  <si>
    <t>TUBULAÇÃO DE COBRE 5/8" C/ ISOLAMENTO TÉRMICO EM ESPUMA ELASTOMÉRICA, SUPORTE E ACESSÓRIOS</t>
  </si>
  <si>
    <t>G36.0107</t>
  </si>
  <si>
    <t>TUBULAÇÃO DE COBRE 1" C/ ISOLAMENTO TÉRMICO EM ESPUMA ELASTOMÉRICA, SUPORTE E ACESSÓRIOS</t>
  </si>
  <si>
    <t>G20.0346</t>
  </si>
  <si>
    <t>TUBULAÇÃO DE COBRE  ? 1/2" C/ ISOLAMENTO TÉRMICO EM ESPUMA ELASTOMÉRICA, C/ SUPORTE E ACESSÓRIOS</t>
  </si>
  <si>
    <t>G36.0064</t>
  </si>
  <si>
    <t>TUBULAÇÃO DE COBRE 1/4" C/ ISOLAMENTO TÉRMICO EM ESPUMA ELASTOMÉRICA, SUPORTE E ACESSÓRIOS</t>
  </si>
  <si>
    <t>ORSE-C-11509-G1</t>
  </si>
  <si>
    <t>ADICIONAL DE GAS REFRIGERANTE R-410</t>
  </si>
  <si>
    <t>G20.0251</t>
  </si>
  <si>
    <t>KIT RAMIFICAÇÃO Y, SISTEMA VRF, MOD. E-302SNB2, HITACHI</t>
  </si>
  <si>
    <t>G20.0252</t>
  </si>
  <si>
    <t>KIT RAMIFICAÇÃO Y, SISTEMA VRF, MOD. E-242SNB2, HITACHI</t>
  </si>
  <si>
    <t>G20.0253</t>
  </si>
  <si>
    <t>KIT RAMIFICAÇÃO Y, SISTEMA VRF, MOD. E-162SNB2, HITACHI</t>
  </si>
  <si>
    <t>G20.0254</t>
  </si>
  <si>
    <t>KIT RAMIFICAÇÃO Y, SISTEMA VRF, MOD. E-102SNB2, HITACHI</t>
  </si>
  <si>
    <t>002.16</t>
  </si>
  <si>
    <t>002.17</t>
  </si>
  <si>
    <t>002.18</t>
  </si>
  <si>
    <t>ELEVADOR</t>
  </si>
  <si>
    <t>LIMPEZA</t>
  </si>
  <si>
    <t>97647U</t>
  </si>
  <si>
    <t>REMOÇÃO DE TELHAS, DE FIBROCIMENTO, METÁLICA E CERÂMICA, DE FORMA MANUAL, SEM REAPROVEITAMENTO. AF_12/2017</t>
  </si>
  <si>
    <t>96522U</t>
  </si>
  <si>
    <t>ESCAVAÇÃO MANUAL PARA BLOCO DE COROAMENTO OU SAPATA, SEM PREVISÃO DE FÔRMA. AF_06/2017</t>
  </si>
  <si>
    <t>92726U-G2</t>
  </si>
  <si>
    <t>CONCRETAGEM DE VIGAS E LAJES, FCK=30 MPA, PARA LAJES MACIÇAS OU NERVURADAS COM USO DE BOMBA EM EDIFICAÇÃO COM ÁREA MÉDIA DE LAJES MAIOR QUE 20 M² - LANÇAMENTO, ADENSAMENTO E ACABAMENTO.</t>
  </si>
  <si>
    <t>002.07.04</t>
  </si>
  <si>
    <t>002.08.04</t>
  </si>
  <si>
    <t>88485U</t>
  </si>
  <si>
    <t>APLICAÇÃO DE FUNDO SELADOR ACRÍLICO EM PAREDES, UMA DEMÃO. AF_06/2014</t>
  </si>
  <si>
    <t>002.08.05</t>
  </si>
  <si>
    <t>96134U-G1</t>
  </si>
  <si>
    <t>APLICAÇÃO MANUAL DE MASSA ACRÍLICA EM SUPERFÍCIES INTERNAS, DUAS DEMÃOS.</t>
  </si>
  <si>
    <t>002.08.06</t>
  </si>
  <si>
    <t>88489U</t>
  </si>
  <si>
    <t>APLICAÇÃO MANUAL DE PINTURA COM TINTA LÁTEX ACRÍLICA EM PAREDES, DUAS DEMÃOS. AF_06/2014</t>
  </si>
  <si>
    <t>002.08.07</t>
  </si>
  <si>
    <t>G60.0007</t>
  </si>
  <si>
    <t>002.09.05</t>
  </si>
  <si>
    <t>002.09.06</t>
  </si>
  <si>
    <t>002.11.01</t>
  </si>
  <si>
    <t>87905U</t>
  </si>
  <si>
    <t>CHAPISCO APLICADO EM ALVENARIA (COM PRESENÇA DE VÃOS) E ESTRUTURAS DE CONCRETO DE FACHADA, COM COLHER DE PEDREIRO.  ARGAMASSA TRAÇO 1:3 COM PREPARO EM BETONEIRA 400L. AF_06/2014</t>
  </si>
  <si>
    <t>002.11.02</t>
  </si>
  <si>
    <t>87779U</t>
  </si>
  <si>
    <t>EMBOÇO OU MASSA ÚNICA EM ARGAMASSA TRAÇO 1:2:8, PREPARO MECÂNICO COM BETONEIRA 400 L, APLICADA MANUALMENTE EM PANOS DE FACHADA COM PRESENÇA DE VÃOS, ESPESSURA DE 35 MM. AF_06/2014</t>
  </si>
  <si>
    <t>002.11.03</t>
  </si>
  <si>
    <t>002.11.04</t>
  </si>
  <si>
    <t>002.12.01</t>
  </si>
  <si>
    <t>G26.0010</t>
  </si>
  <si>
    <t>002.12.02</t>
  </si>
  <si>
    <t>G26.0001</t>
  </si>
  <si>
    <t>SISTEMA 3 – EMULSÃO LIQUIDA À BASE DE RESINA ACRÍLICA, INCLUSIVE REGULARIZAÇÃO DE SUPERFÍCIE</t>
  </si>
  <si>
    <t>002.12.03</t>
  </si>
  <si>
    <t>G26.0030</t>
  </si>
  <si>
    <t>SISTEMA 4 - SISTEMA DE IMPERMEABILIZAÇÃO COM RESINA TERMOPLÁSTICA E CIMENTOS COM ADITIVOS ESP. MÍNIMA: 2,5cm</t>
  </si>
  <si>
    <t>002.12.04</t>
  </si>
  <si>
    <t>G26.0005</t>
  </si>
  <si>
    <t>SISTEMA 5 - SISTEMA DE IMPERMEABILIZAÇÃO COM MANTA ASFÁLTICA MOFICADO COM POLÍMEROS ELASTOMÉRICOS ESP.: 3mm</t>
  </si>
  <si>
    <t>002.12.05</t>
  </si>
  <si>
    <t>G26.0002</t>
  </si>
  <si>
    <t>SISTEMA 8 - SISTEMA DE IMPERMEABILIZAÇÃO FLEXÍVEL COM DUPLA CAMADA DE MANTA ASFÁLTICA ESTRUTURADA COM NÃO TECIDO DE FILAMENTOS  ESP.: 4mm</t>
  </si>
  <si>
    <t>002.12.06</t>
  </si>
  <si>
    <t>G26.0004</t>
  </si>
  <si>
    <t>SISTEMA 11 - SISTEMA DE IMPERMEABILIZAÇÃO COM CIMENTO POLIMÉRICO SEMI-FLEXÍVEL, BI-COMPONENTE E APLICADO A FRIO EM DEMÃOS CRUZADAS ESP.: 3mm</t>
  </si>
  <si>
    <t>002.13.01</t>
  </si>
  <si>
    <t>002.13.02</t>
  </si>
  <si>
    <t>002.14.01</t>
  </si>
  <si>
    <t>002.14.02</t>
  </si>
  <si>
    <t>002.14.03</t>
  </si>
  <si>
    <t>002.14.04</t>
  </si>
  <si>
    <t>002.14.05</t>
  </si>
  <si>
    <t>002.14.06</t>
  </si>
  <si>
    <t>002.14.07</t>
  </si>
  <si>
    <t>002.14.08</t>
  </si>
  <si>
    <t>G20.0267</t>
  </si>
  <si>
    <t>DISPENSER PARA PAPEL TOALHA INTERFOLHADO</t>
  </si>
  <si>
    <t>86881U</t>
  </si>
  <si>
    <t>SIFÃO DO TIPO GARRAFA EM METAL CROMADO 1 X 1.1/2" - FORNECIMENTO E INSTALAÇÃO. AF_12/2013</t>
  </si>
  <si>
    <t>86909U-G1</t>
  </si>
  <si>
    <t>002.16.01</t>
  </si>
  <si>
    <t>002.16.02</t>
  </si>
  <si>
    <t>002.16.03</t>
  </si>
  <si>
    <t>002.17.01</t>
  </si>
  <si>
    <t>G90.0002</t>
  </si>
  <si>
    <t>APOIO CIVIL PARA INSTALAÇÃO DE ELEVADOR</t>
  </si>
  <si>
    <t>002.18.01</t>
  </si>
  <si>
    <t>002.18.02</t>
  </si>
  <si>
    <t>002.18.03</t>
  </si>
  <si>
    <t>89711U</t>
  </si>
  <si>
    <t>TUBO PVC, SERIE NORMAL, ESGOTO PREDIAL, DN 40 MM, FORNECIDO E INSTALADO EM RAMAL DE DESCARGA OU RAMAL DE ESGOTO SANITÁRIO. AF_12/2014</t>
  </si>
  <si>
    <t>89714U</t>
  </si>
  <si>
    <t>TUBO PVC, SERIE NORMAL, ESGOTO PREDIAL, DN 100 MM, FORNECIDO E INSTALADO EM RAMAL DE DESCARGA OU RAMAL DE ESGOTO SANITÁRIO. AF_12/2014</t>
  </si>
  <si>
    <t>89712U</t>
  </si>
  <si>
    <t>TUBO PVC, SERIE NORMAL, ESGOTO PREDIAL, DN 50 MM, FORNECIDO E INSTALADO EM RAMAL DE DESCARGA OU RAMAL DE ESGOTO SANITÁRIO. AF_12/2014</t>
  </si>
  <si>
    <t>89784U</t>
  </si>
  <si>
    <t>TE, PVC, SERIE NORMAL, ESGOTO PREDIAL, DN 50 X 50 MM, JUNTA ELÁSTICA, FORNECIDO E INSTALADO EM RAMAL DE DESCARGA OU RAMAL DE ESGOTO SANITÁRIO. AF_12/2014</t>
  </si>
  <si>
    <t>ÁGUA FRIA</t>
  </si>
  <si>
    <t>89355U-G1</t>
  </si>
  <si>
    <t>TUBO PVC MARROM SOLDAVEL, 20MM, INCLUSIVE CONEXÕES</t>
  </si>
  <si>
    <t>89356U-G1</t>
  </si>
  <si>
    <t>TUBO PVC MARROM SOLDAVEL, 25MM, INCLUSIVE CONEXÕES</t>
  </si>
  <si>
    <t>89357U-G1</t>
  </si>
  <si>
    <t>TUBO PVC MARROM SOLDAVEL 32MM, INCLUSIVE CONEXÕES</t>
  </si>
  <si>
    <t>ESGOTO</t>
  </si>
  <si>
    <t>89713U-G1</t>
  </si>
  <si>
    <t>TUBO ESGOTO SÉRIE NORMAL  75MM, INCLUSIVE CONEXÕES</t>
  </si>
  <si>
    <t>89714U-G1</t>
  </si>
  <si>
    <t>TUBO ESGOTO SÉRIE NORMAL  100MM, INCLUSIVE CONEXÕES</t>
  </si>
  <si>
    <t>96731U-G1</t>
  </si>
  <si>
    <t>89707U-G1</t>
  </si>
  <si>
    <t>CAIXA SIFONADA PVC 100X100X50 MM, COM GRELHA</t>
  </si>
  <si>
    <t>PLUVIAL</t>
  </si>
  <si>
    <t>ORSE-C-04283</t>
  </si>
  <si>
    <t>RALO HEMISFÉRICO EM Fº Fº, TIPO ABACAXI Ø 100MM</t>
  </si>
  <si>
    <t>DRENOS - CLIMATIZAÇÃO</t>
  </si>
  <si>
    <t>96635U-G2</t>
  </si>
  <si>
    <t>TUBO POLIPROPILENO SOLDÁVEL Ø 32MM,  INCLUSIVE CONEXÕES</t>
  </si>
  <si>
    <t>89987U</t>
  </si>
  <si>
    <t>REGISTRO DE GAVETA BRUTO, LATÃO, ROSCÁVEL, 3/4", COM ACABAMENTO E CANOPLA CROMADOS. FORNECIDO E INSTALADO EM RAMAL DE ÁGUA. AF_12/2014</t>
  </si>
  <si>
    <t>94495U</t>
  </si>
  <si>
    <t>REGISTRO DE GAVETA BRUTO, LATÃO, ROSCÁVEL, 1?, INSTALADO EM RESERVAÇÃO DE ÁGUA DE EDIFICAÇÃO QUE POSSUA RESERVATÓRIO DE FIBRA/FIBROCIMENTO ? FORNECIMENTO E INSTALAÇÃO. AF_06/2016</t>
  </si>
  <si>
    <t>94795U</t>
  </si>
  <si>
    <t>TORNEIRA DE BOIA, ROSCÁVEL, 1/2? , FORNECIDA E INSTALADA EM RESERVAÇÃO DE ÁGUA. AF_06/2016</t>
  </si>
  <si>
    <t>74093/1U-G3</t>
  </si>
  <si>
    <t>VÁLVULA DE PÉ COM CRIVO BRONZE Ø 1"</t>
  </si>
  <si>
    <t>99619U</t>
  </si>
  <si>
    <t>VÁLVULA DE RETENÇÃO HORIZONTAL, DE BRONZE, ROSCÁVEL, 3/4" - FORNECIMENTO E INSTALAÇÃO. AF_01/2019</t>
  </si>
  <si>
    <t>96730U-G1</t>
  </si>
  <si>
    <t>TUBO POLIPROPILENO SOLDÁVEL Ø 40MM,  INCLUSIVE CONEXÕES</t>
  </si>
  <si>
    <t>TUBO POLIPROPILENO SOLDÁVEL Ø 50MM,  INCLUSIVE CONEXÕES</t>
  </si>
  <si>
    <t>91872U-G1</t>
  </si>
  <si>
    <t>ELETRODUTO DE PVC RÍGIDO ROSCÁVEL Ø1”, COM CONEXÕES, FORNECIMENTO E INSTALAÇÃO</t>
  </si>
  <si>
    <t>ILUMINAÇÃO E SINALIZAÇÃO DE EMERGÊNCIA</t>
  </si>
  <si>
    <t>G20.0094</t>
  </si>
  <si>
    <t>BLOCO AUTÔNOMO MODELO SOBREPOR, LEDS DE ALTA INTENSIDADE, BATERIA SELADA (NÍQUEL-CÁDMIO) 6VX4AH, FREQUÊNCIA 50/60HZ, LÂMPADA FLUORESCENTE 2X9W - FORNECIMENTO E INSTALAÇÃO</t>
  </si>
  <si>
    <t>G20.0095</t>
  </si>
  <si>
    <t>BLOCO AUTÔNOMO MODELO SOBREPOR COM SINALIZAÇÃO DE SAIDA (BALIZAMENTO), LEDS DE ALTA INTENSIDADE, BATERIA SELADA (NÍQUEL-CÁDMIO) 6VX4AH, FREQUÊNCIA 50/60HZ, LÂMPADA FLUORESCENTE 2X9W - FORNECIMENTO E INSTALAÇÃO</t>
  </si>
  <si>
    <t>G20.0096</t>
  </si>
  <si>
    <t>SINALIZAÇÃO - PLACA M1-A - DESCRITIVA DOS SISTEMAS DE PROTEÇÃO CONTRA INCÊNDIO EXISTENTES NA EDIFICAÇÃO 30X40 CM</t>
  </si>
  <si>
    <t>G20.0097</t>
  </si>
  <si>
    <t>SINALIZAÇÃO PARA EQUIPAMENTO, 25 CM X 25 CM</t>
  </si>
  <si>
    <t>G20.0363</t>
  </si>
  <si>
    <t>SINALIZAÇÃO PARA ROTA DE FUGA, 32 CM X 16 CM</t>
  </si>
  <si>
    <t>G20.0098</t>
  </si>
  <si>
    <t>SINALIZAÇÃO PROIBIDO - CIRCULAR Ø15 CM</t>
  </si>
  <si>
    <t>EXTINTORES</t>
  </si>
  <si>
    <t>G20.0100</t>
  </si>
  <si>
    <t>EXTINTOR DE PÓ QUÍMICO BC, 6 KG, FOSFATO MONOAMÔNICO</t>
  </si>
  <si>
    <t>COMUNICAÇÃO VISUAL</t>
  </si>
  <si>
    <t>G90.0157</t>
  </si>
  <si>
    <t>G90.0158</t>
  </si>
  <si>
    <t>G90.0159</t>
  </si>
  <si>
    <t>ENCARGOS SOCIAIS : HORISTA= 89,42% | MENSALISTA= 49,63%</t>
  </si>
  <si>
    <t>89353U</t>
  </si>
  <si>
    <t>REGISTRO DE GAVETA BRUTO, LATÃO, ROSCÁVEL, 3/4", FORNECIDO E INSTALADO EM RAMAL DE ÁGUA. AF_12/2014</t>
  </si>
  <si>
    <t>Capítulo</t>
  </si>
  <si>
    <t>001.03.02</t>
  </si>
  <si>
    <t>001.03.03</t>
  </si>
  <si>
    <t>001.03.04</t>
  </si>
  <si>
    <t>PLACA EM ACRÍLICO PARA COMUNICAÇÃO VISUAL (CONFORME PROJETO), 0,30X0,12CM - FORNECIMENTO E INSTALAÇÃO</t>
  </si>
  <si>
    <t>PLACA EM ACRÍLICO PARA COMUNICAÇÃO VISUAL (CONFORME PROJETO), 0,20X0,20CM - FORNECIMENTO E INSTALAÇÃO</t>
  </si>
  <si>
    <t>PLACA EM ACRÍLICO PARA COMUNICAÇÃO VISUAL (CONFORME PROJETO), 0,60X1,20CM - FORNECIMENTO E INSTALAÇÃO</t>
  </si>
  <si>
    <t>INSTALAÇÃO DE RACK 32U'S - FECHADO COM KIT VENTILAÇÃO OU EXAUSTÃO</t>
  </si>
  <si>
    <t>INSTALAÇÃO DE CÂMERA DOME IP, FLEX DOME HD, COM FUNÇÃO (TRUE NIGHT AND DAY), PIXELS EFETIVOS DE 1280 (H) X 720 (V). AUTO ÍRIS, GRAU DE PROTEÇÃO IP66, INSTALAÇÃO EMBUTIDA NO FORRO OU APARENTE NA LAJE.</t>
  </si>
  <si>
    <t>CONSOLE CENTRAL DE MONITORAÇÃO (MONITORES. DESKTOP E SISTEMA OPERACIONAL) - INSTALAÇÃO, TESTE E COMISSIONAMENTO</t>
  </si>
  <si>
    <t>SERVIDOR DE GERENCIAMENTO, BANCO  DE DADOS, SISTEMA DE GRAVAÇÃO, VISUALIZAÇÃO E ARMAZENAMENTO (32TB) - INSTALAÇÃO, TESTE E COMISSIONAMENTO</t>
  </si>
  <si>
    <t>SISTEMA GERENCIADOR DO CFTV - INSTALAÇÃO, TESTE E COMISSIONAMENTO</t>
  </si>
  <si>
    <t>INSTALAÇÃO DE UNIDADE EVAPORADORA, TIPO VRF, HIGH WALL, CAP. 1,0 HP, HITACHI OU EQUIVALENTE TÉC.</t>
  </si>
  <si>
    <t>INSTALAÇÃO DE UNIDADE EVAPORADORA, TIPO VRF, HIGH WALL, CAP. 2,0 HP, HITACHI OU EQUIVALENTE TÉC.</t>
  </si>
  <si>
    <t>INSTALAÇÃO DE UNIDADE EVAPORADORA, TIPO VRF, PISO TETO, CAP. 2,5 HP, HITACHI OU EQUIVALENTE TÉC.</t>
  </si>
  <si>
    <t>INSTALAÇÃO DE UNIDADE EVAPORADORA, TIPO VRF, PISO TETO, CAP. 4,0 HP, HITACHI OU EQUIVALENTE TÉC.</t>
  </si>
  <si>
    <t>INSTALAÇÃO DE UNIDADE EVAPORADORA, TIPO VRF, PISO TETO, CAP. 5,0 HP, HITACHI OU EQUIVALENTE TÉC.</t>
  </si>
  <si>
    <t>ELEVADOR DE PASSAGEIROS</t>
  </si>
  <si>
    <t>RACK 32U'S - FECHADO COM KIT VENTILAÇÃO OU EXAUSTÃO</t>
  </si>
  <si>
    <t>G20.0286-E</t>
  </si>
  <si>
    <t>G20.0168-E</t>
  </si>
  <si>
    <t>G20.0170-E</t>
  </si>
  <si>
    <t>G20.0171-E</t>
  </si>
  <si>
    <t>G20.0172-E</t>
  </si>
  <si>
    <t>G20.0192-E</t>
  </si>
  <si>
    <t>G20.0194-E</t>
  </si>
  <si>
    <t>G20.0328-E</t>
  </si>
  <si>
    <t>G20.0330-E</t>
  </si>
  <si>
    <t>G20.0331-E</t>
  </si>
  <si>
    <t>G90.0001-E</t>
  </si>
  <si>
    <t>001.04</t>
  </si>
  <si>
    <t>001.04.01</t>
  </si>
  <si>
    <t>001.05</t>
  </si>
  <si>
    <t>001.05.01</t>
  </si>
  <si>
    <t>VALOR TOTAL DE EQUIPAMENTOS</t>
  </si>
  <si>
    <t>OBRAS</t>
  </si>
  <si>
    <t>Classificação</t>
  </si>
  <si>
    <t>SUBTOTAL OBRA</t>
  </si>
  <si>
    <t>SUBTOTAL EQUIPAMENTOS</t>
  </si>
  <si>
    <t>VALOR DE EQUIPAMENTOS</t>
  </si>
  <si>
    <t>REFORMA E AMPLIAÇÃO SESC ARTES CÊNICAS/PA</t>
  </si>
  <si>
    <t>G03.0033</t>
  </si>
  <si>
    <t>LOCAÇÃO DE CONTAINER PARA ESCRITÓRIO / SANITÁRIO</t>
  </si>
  <si>
    <t>72887U-G2</t>
  </si>
  <si>
    <t>FRETE DE CONTAINER (MOBILIZAÇÃO E DESMOBILIZAÇÃO) - DISTÂNCIA MÉDIA 8 KM</t>
  </si>
  <si>
    <t>G03.0040</t>
  </si>
  <si>
    <t>LIGAÇÃO PROVISÓRIA DE ÁGUA EM EDIFICAÇÕES</t>
  </si>
  <si>
    <t>100289U</t>
  </si>
  <si>
    <t>VIGIA DIURNO COM ENCARGOS COMPLEMENTARES</t>
  </si>
  <si>
    <t>100316U</t>
  </si>
  <si>
    <t>AUXILIAR DE ALMOXARIFE COM ENCARGOS COMPLEMENTARES</t>
  </si>
  <si>
    <t>100321U</t>
  </si>
  <si>
    <t>TÉCNICO EM SEGURANÇA DO TRABALHO COM ENCARGOS COMPLEMENTARES</t>
  </si>
  <si>
    <t>G05.0008</t>
  </si>
  <si>
    <t>ELABORAÇÃO DE PLANO DETALHADO DE REMOÇÕES E DEMOLIÇÕES</t>
  </si>
  <si>
    <t>G05.0009</t>
  </si>
  <si>
    <t>EXAME E LEVANTAMENTO DAS SITUAÇÕES E CONDIÇÕES DA EDIFICAÇÃO</t>
  </si>
  <si>
    <t>REMOÇÃO DE ESQUADRIAS, DE FORMA MANUAL, SEM REAPROVEITAMENTO.</t>
  </si>
  <si>
    <t>97641U</t>
  </si>
  <si>
    <t>REMOÇÃO DE FORRO DE GESSO, DE FORMA MANUAL, SEM REAPROVEITAMENTO. AF_12/2017</t>
  </si>
  <si>
    <t>ORSE-C-00043</t>
  </si>
  <si>
    <t>RETIRADA DE CALHA</t>
  </si>
  <si>
    <t>ORSE-C-07991</t>
  </si>
  <si>
    <t>DEMOLIÇÃO DE RUFO DE CONCRETO</t>
  </si>
  <si>
    <t>97631U</t>
  </si>
  <si>
    <t>DEMOLIÇÃO DE ARGAMASSAS, DE FORMA MANUAL, SEM REAPROVEITAMENTO. AF_12/2017</t>
  </si>
  <si>
    <t>97645U-G2</t>
  </si>
  <si>
    <t>REMOÇÃO DE VESTÍGIOS DE JANELAS RASGADAS EM MADEIRA DE LEI, INCLUSIVE CAIXILHOS E FERRAGENS - BANDEIRAS E GUADA CORPO METÁLICOS</t>
  </si>
  <si>
    <t>72178U-G1</t>
  </si>
  <si>
    <t>REMOÇÃO DE DIVISÓRIAS - EUCATEX</t>
  </si>
  <si>
    <t>G05.0010</t>
  </si>
  <si>
    <t>DEMOLIÇÃO DE ESCADAS</t>
  </si>
  <si>
    <t>G05.0011</t>
  </si>
  <si>
    <t>REMOÇÃO/ RECUPERAÇÃO DE EMBOÇO/ REBOCO DAS FACHADAS</t>
  </si>
  <si>
    <t>96558U-G1</t>
  </si>
  <si>
    <t>CONCRETAGEM DE SAPATAS, FCK 30 MPA, COM USO DE BOMBA, INCLUSIVE METACAULIM (CONFORME PROJETO) - LANÇAMENTO, ADENSAMENTO E ACABAMENTO.</t>
  </si>
  <si>
    <t>002.03.05</t>
  </si>
  <si>
    <t>96616U</t>
  </si>
  <si>
    <t>LASTRO DE CONCRETO MAGRO, APLICADO EM BLOCOS DE COROAMENTO OU SAPATAS. AF_08/2017</t>
  </si>
  <si>
    <t>002.03.06</t>
  </si>
  <si>
    <t>ORSE-C-07947-G1</t>
  </si>
  <si>
    <t>LAJE PRÉ-FABRICADA STEEL DECK PARA PISO, ESPESSURA DA CHAPA 0,80 MM, ESPESSURA DA LAJE 13 CM, COM CAPA DE CONCRETO FCK=30MPA</t>
  </si>
  <si>
    <t>002.03.07</t>
  </si>
  <si>
    <t>ORSE-C-05052</t>
  </si>
  <si>
    <t>PISO EM PAINEL WALL 2,50 X 1,20 X 0,40M</t>
  </si>
  <si>
    <t>002.03.08</t>
  </si>
  <si>
    <t>73970/1U-G40</t>
  </si>
  <si>
    <t>ESTRUTURA METÁLICA - FORNECIMENTO E INSTALAÇÃO</t>
  </si>
  <si>
    <t>87489U</t>
  </si>
  <si>
    <t>ALVENARIA DE VEDAÇÃO DE BLOCOS CERÂMICOS FURADOS NA VERTICAL DE 9X19X39CM (ESPESSURA 9CM) DE PAREDES COM ÁREA LÍQUIDA MAIOR OU IGUAL A 6M² COM VÃOS E ARGAMASSA DE ASSENTAMENTO COM PREPARO EM BETONEIRA. AF_06/2014</t>
  </si>
  <si>
    <t>87467U</t>
  </si>
  <si>
    <t>ALVENARIA DE VEDAÇÃO DE BLOCOS VAZADOS DE CONCRETO DE 14X19X39CM (ESPESSURA 14CM) DE PAREDES COM ÁREA LÍQUIDA MAIOR OU IGUAL A 6M² COM VÃOS E ARGAMASSA DE ASSENTAMENTO COM PREPARO EM BETONEIRA. AF_06/2014</t>
  </si>
  <si>
    <t>002.04.04</t>
  </si>
  <si>
    <t>002.04.05</t>
  </si>
  <si>
    <t>002.04.06</t>
  </si>
  <si>
    <t>002.04.07</t>
  </si>
  <si>
    <t>002.04.08</t>
  </si>
  <si>
    <t>96367U-G1</t>
  </si>
  <si>
    <t>PAREDES EM GESSO ACARTONADO (CHAPA DUPLA) ESP 20CM COM TRATAMENTO ACÚSTICO TIPO LÃ DE ROCHA, OU SIMILAR</t>
  </si>
  <si>
    <t>002.04.09</t>
  </si>
  <si>
    <t>96359U</t>
  </si>
  <si>
    <t>PAREDE COM PLACAS DE GESSO ACARTONADO (DRYWALL), PARA USO INTERNO, COM DUAS FACES SIMPLES E ESTRUTURA METÁLICA COM GUIAS SIMPLES, COM VÃOS AF_06/2017_P</t>
  </si>
  <si>
    <t>G65.0038</t>
  </si>
  <si>
    <t>G65.0039</t>
  </si>
  <si>
    <t>J1 - JANELA FIXA EM ALUMÍNIO ANODIZADO BRONZE E VIDRO LISO E INSOLOR 4MM, MEDIDAS 1,70 X 1,10 X 0,80 M</t>
  </si>
  <si>
    <t>G65.0040</t>
  </si>
  <si>
    <t>J2 - JANELA FIXA EM ALUMÍNIO ANODIZADO BRONZE E VIDRO LISO E INSOLOR 4MM, MEDIDAS 5,55 X 1,40 X 0,50 M</t>
  </si>
  <si>
    <t>G65.0041</t>
  </si>
  <si>
    <t>B1 - BALANCIM EM ALUMÍNIO ANODIZADO BRONZE E VIDRO INCOLOR MEDIDAS 0,50 X 0,50 M, H = 2,00M</t>
  </si>
  <si>
    <t>G65.0042</t>
  </si>
  <si>
    <t>B2 - BALANCIM EM ALUMÍNIO ANODIZADO BRONZE E VIDRO INCOLOR MEDIDAS 0,90 X 0,50 M, H = 2,00M</t>
  </si>
  <si>
    <t>G65.0043</t>
  </si>
  <si>
    <t>P3 - PORTA DESLIZANTE EM ALUMÍNIO ANODIZADO BRONZE E VIDRO LAMINADO NA COR BEGE, ESPESSURA 8MM, MEDIDAS 0,60 X 2,00 M</t>
  </si>
  <si>
    <t>G65.0044</t>
  </si>
  <si>
    <t>P4 - PORTA DESLIZANTE EM ALUMÍNIO ANODIZADO BRINZE E VIDRO LAMINADO NA COR BEGE, ESPESSURA 8MM, MEDIDAS 1,20 X 2,00 M</t>
  </si>
  <si>
    <t>G65.0045</t>
  </si>
  <si>
    <t>P5 - PORTA EM CHAPA METÁLICA XADREZ EM AÇO CARBONO ESP. 3MM PINTADA COM TINTA ESMALE SINTÉTICO ACAB. ACETINADO NA COR CAIS DO PORTO REF. E167 FAB. SUVINIL OU SIMILAR, COM BARRA CIRCULAR EM AÇO INOX D=5MM</t>
  </si>
  <si>
    <t>002.05.09</t>
  </si>
  <si>
    <t>G65.0046</t>
  </si>
  <si>
    <t>P8 - PORTA COM UMA FOLHA DE ABRIR EM CHAPA METÁLICA XADREZ M AÇO CARBONO ESP. 3MM, PINTADA COM TINTA ESMALTE SINTÉTICO ACAB. ACETINADO NA COR CAIS DO PORTO, REF. E167, SUVINIL OU SIMILAR</t>
  </si>
  <si>
    <t>002.05.10</t>
  </si>
  <si>
    <t>G65.0047</t>
  </si>
  <si>
    <t>P8A - PORTA COM UMA FOLHA DE ABRIR EM CHAPA METÁLICA XADREZ M AÇO CARBONO ESP. 3MM, PINTADA COM TINTA ESMALTE SINTÉTICO ACAB. ACETINADO NA COR CAIS DO PORTO, REF. E167, SUVINIL OU SIMILAR</t>
  </si>
  <si>
    <t>002.05.11</t>
  </si>
  <si>
    <t>G65.0048</t>
  </si>
  <si>
    <t>P9 - PORTA COM UMA FOLHA DE ABRIR EM CHAPA METÁLICA XADREZ M AÇO CARBONO ESP. 3MM, PINTADA COM TINTA ESMALTE SINTÉTICO ACAB. ACETINADO NA COR CAIS DO PORTO, REF. E167, SUVINIL OU SIMILAR</t>
  </si>
  <si>
    <t>002.05.12</t>
  </si>
  <si>
    <t>G65.0049</t>
  </si>
  <si>
    <t>P10 - PORTA COM UMA FOLHA DE ABRIR EM CHAPA METÁLICA XADREZ M AÇO CARBONO ESP. 3MM, PINTADA COM TINTA ESMALTE SINTÉTICO ACAB. ACETINADO NA COR CAIS DO PORTO, REF. E167, SUVINIL OU SIMILAR</t>
  </si>
  <si>
    <t>002.05.13</t>
  </si>
  <si>
    <t>G65.0050</t>
  </si>
  <si>
    <t>P1 - PORTA EM MADEIRA DE LEI COM VERGA EM ARCO PLENO. TIPO TABUADO COM 4 FOLHAS DE ABRIR, TIPO PANTOGRAFICA COM BANDEIRA EM GRADIL METÁLICO DECORADO</t>
  </si>
  <si>
    <t>002.05.14</t>
  </si>
  <si>
    <t>G65.0051</t>
  </si>
  <si>
    <t>P6 - PORTA COM DUAS FOLHAS DE ABRIR EM MDF 30MM, REVESTIDO EM LAMINADO PADRÃO AMADEIRADO</t>
  </si>
  <si>
    <t>002.05.15</t>
  </si>
  <si>
    <t>G65.0052</t>
  </si>
  <si>
    <t>P7 - PORTA DE ABRIR EM MDF 30 MM COM REVESTIMENTO EM LAMINADO MELAMÍNICO NA COR PRETO-TX, REF. 121, FÓRMICA OU SIMILAR</t>
  </si>
  <si>
    <t>002.05.16</t>
  </si>
  <si>
    <t>G65.0053</t>
  </si>
  <si>
    <t>P2 - PORTA EM ARCO PLENO COM 2 FOLHAS DE ABRIR, EM VIDRO TEMPERADO 8MM COM FERRAGEM ANODIZADA PRETA</t>
  </si>
  <si>
    <t>002.05.17</t>
  </si>
  <si>
    <t>ORSE-C-12335-G1</t>
  </si>
  <si>
    <t>EI.01 - ESQUADRIA ISOLANTE - PORTA ACÚSTICA COM  FOLHA DE MADEIRA MACIÇA OU MDF, PREENCHIDA COM LÃ DE VIDRO OU DE ROCHA, ESPESSURA 25,00mm, E CHAPA DE GESSO ACARTONADO, ESPESSURA 12,50mm. PORTA COM UMA OU DUAS FOLHAS, DE ABRIR, DIMENSÕES DO VÃO DE PASSAGEM DE ACORDO COM O PROJETO ARQUITETÔNICO, ESPESSURA TOTAL DA FOLHA DA PORTA DE 70,00mm. AS PORTAS DEVERÃO SER FORNECIDAS COMPLETAS, COM BATENTE DUPLO, BORRACHAS PARA VEDAÇÃO EM TODAS AS FRESTAS, TRAVA RETRÁTIL PARA VEDAÇÃO NO PISO, FECHADURAS OU BARRAS ANTI-PÂNICO E DOBRADIÇAS COMPATÍVEIS AO PESO. ACABAMENTO FINAL DE ACORDO COM O PROJETO ARQUITETÔNICO. OBS: PARA ELIMINAR FRESTAS DEVERÁ SER APLICADA BORRACHA COMPRESSÍVEL 50% NO ENCONTRO DO BATENTE DA PORTA COM A PAREDE. PT&gt;32dB</t>
  </si>
  <si>
    <t>002.05.18</t>
  </si>
  <si>
    <t>ORSE-C-12335-G2</t>
  </si>
  <si>
    <t>EI.02 - ESQUADRIA ISOLANTE - PORTA ACÚSTICA COM FOLHA DE MADEIRA MACIÇA OU MDF, PREENCHIDA COM LÃ DE VIDRO OU DE ROCHA, ESPESSURA 25,00mm, E CHAPA DE GESSO ACARTONADO, ESPESSURA 12,50mm. PORTA COM UMA OU DUAS FOLHAS, DE ABRIR, DIMENSÕES DO VÃO DE PASSAGEM DE ACORDO COM O PROJETO ARQUITETÔNICO, ESPESSURA TOTAL DA FOLHA DA PORTA DE 70,00mm. AS PORTAS DEVERÃO SER FORNECIDAS COMPLETAS, COM BATENTE DUPLO, BORRACHAS PARA VEDAÇÃO EM TODAS AS FRESTAS, TRAVA RETRÁTIL PARA VEDAÇÃO NO PISO, FECHADURAS OU BARRAS ANTI-PÂNICO E DOBRADIÇAS COMPATÍVEIS AO PESO. ACABAMENTO FINAL DE ACORDO COM O PROJETO ARQUITETÔNICO. OBS: PARA ELIMINAR FRESTAS DEVERÁ SER APLICADA BORRACHA COMPRESSÍVEL 50% NO ENCONTRO DO BATENTE DA PORTA COM A PAREDE. PT&gt;32dB.</t>
  </si>
  <si>
    <t>002.05.19</t>
  </si>
  <si>
    <t>ORSE-C-12335-G3</t>
  </si>
  <si>
    <t>EI.03 - ESQUADRIA ISOLANTE - ESQUADRIA EM MADEIRA, CONFORME EXPECIFICADO NO PROJETO DE ARQUITETURA, COM VIDRO LAMINADO ESPESSURA 8,00mm (4,00+4,00mm), INSTALADO EM CAIXILHARIA DE PERFIS METÁLICOS. DIMENSÕES DE ACORDO COM O PROJETO ARQUITETÔNICO. OBS.: PREENCHIMENTO DOS PERFIS DAS ESQUADRIAS COM MATERIAL DA LINHA CAÇA RUÍDOS TIPO SAIS BLOCK (MATERIAL ELABORADO EM MICROFIBRAS DE ELASTÔMEROS RECICLADOS DE BORRACHA DE PNEU, COM DENSIDADE SUPERIOR A 600,00kg/m³) MISTURADO A CATALIZADOR COM ESPECIFICAÇÃO E PROPORÇÃO DE MISTURA DE ACORDO COM FORNECEDOR OU FABRICANTE DO MATERIAL. TEMPO DE PEGA INICIADO APÓS 2h DA MISTURA E CURA TOTAL FINALIZADA EM 6h. UTILIZAR O MATERIAL ESCIFICADO OU MATERIAL DE DESEMPENHO EQUIVALENTE.</t>
  </si>
  <si>
    <t>COBERTURAS E ACESSÓRIOS</t>
  </si>
  <si>
    <t>92542U</t>
  </si>
  <si>
    <t>TRAMA DE MADEIRA COMPOSTA POR RIPAS, CAIBROS E TERÇAS PARA TELHADOS DE MAIS QUE 2 ÁGUAS PARA TELHA CERÂMICA CAPA-CANAL, INCLUSO TRANSPORTE VERTICAL. AF_07/2019</t>
  </si>
  <si>
    <t>94204U</t>
  </si>
  <si>
    <t>TELHAMENTO COM TELHA CERÂMICA CAPA-CANAL, TIPO COLONIAL, COM MAIS DE 2 ÁGUAS, INCLUSO TRANSPORTE VERTICAL. AF_07/2019</t>
  </si>
  <si>
    <t>002.07.05</t>
  </si>
  <si>
    <t>002.07.06</t>
  </si>
  <si>
    <t>002.07.07</t>
  </si>
  <si>
    <t>87263U-G9</t>
  </si>
  <si>
    <t>REVESTIMENTO ABBY ROAD 6.5 X 23 CM COD. 24514E, LINHA BRIT, FAB. PORTOBELLO OU SIMILAR - FORNECIMENTO, ASSENTAMENTO E REJUNTAMENTO</t>
  </si>
  <si>
    <t>002.07.08</t>
  </si>
  <si>
    <t>87263U-G10</t>
  </si>
  <si>
    <t>REVESTIMENTO NATURAL GOTHAN CAVE 30 X 60 CM COD. 25541E, LINHA GOTHAM ACAB. BOLD, FAB. PORTOBELLO OU SIMILAR - FORNECIMENTO, ASSENTAMENTO E REJUNTAMENTO</t>
  </si>
  <si>
    <t>002.07.09</t>
  </si>
  <si>
    <t>87263U-G11</t>
  </si>
  <si>
    <t>REVESTIMENTO NATURAL GOTHAN LAKE 30 X 60 CM COD. 25538E, LINHA GOTHAM ACAB. BOLD, FAB. PORTOBELLO OU SIMILAR - FORNECIMENTO, ASSENTAMENTO E REJUNTAMENTO</t>
  </si>
  <si>
    <t>002.07.10</t>
  </si>
  <si>
    <t>74125/2U-G1</t>
  </si>
  <si>
    <t>ESPELHO ESP. 4MM INSTALADO SOBRE COMPENSADO COM ADESIVO TIPO FIXA ESPELHO, H =2,00M</t>
  </si>
  <si>
    <t>002.07.11</t>
  </si>
  <si>
    <t>REVESTIMENTO ACÚSTICO - RA.01 - REVESTIMENTO ABSORVENTE - REVESTIMENTO NEXACUSTIC NEX-320, COR MILANO,, DA OWA DO BRASIL,  SISTEMA PARA PAREDE COMPOSTO POR PAINEL DE MDF, SUPERFÍCIE PERFURADA, FRISADA, PLENUM DE 50,00mm. RESISTENTE AO FOGO (CLASSE A - NBR</t>
  </si>
  <si>
    <t>87640U</t>
  </si>
  <si>
    <t>CONTRAPISO EM ARGAMASSA TRAÇO 1:4 (CIMENTO E AREIA), PREPARO MECÂNICO COM BETONEIRA 400 L, APLICADO EM ÁREAS SECAS SOBRE LAJE, ADERIDO, ESPESSURA 4CM. AF_06/2014</t>
  </si>
  <si>
    <t>87263U-G12</t>
  </si>
  <si>
    <t>PISO EM PORCELANATO NATURAL MED. 90 X 90 CM, LINHA GOTHAM NA COR GOTHAM CAVE COD. 25274, COM ACAB. RET. FAB. PORTOBELLO OU SIMILAR - FORNECIMENTO, ASSENTAMENTO E REJUNTAMENTO</t>
  </si>
  <si>
    <t>87263U-G13</t>
  </si>
  <si>
    <t>PISO EM PORCELANATO NATURAL MED. 60 X 60 CM, LINHA GOTHAM NA COR GOTHAM LAKE COD. 25148, COM ACAB. RET. FAB. PORTOBELLO OU SIMILAR - FORNECIMENTO, ASSENTAMENTO E REJUNTAMENTO</t>
  </si>
  <si>
    <t>G60.0022</t>
  </si>
  <si>
    <t>PISO EM PAINEIS MODULARES INTERTRAVADOS COM AMORTERCEDORES ESPECIAIS COM SISTEMA DE ENCAIXE MACHO E FÊMEA, LINHA RECOMAFLEX STAGE MED. 1,22 X 2,44 ESP. 31MM FAB. RECOMA OU SIMILAR</t>
  </si>
  <si>
    <t>98673U-G1</t>
  </si>
  <si>
    <t>PISO BÁSICO PARA SALA DE DANÇA TIPO LAMINADO, PADRÃO ELMO MACCIATO LINHA EUCAFLOOR ELEGANCE ENCAIXE 5G, INSTALADO SOBRE MANTA ACÚSTICA FLEXIVEL DE POLIETILENO LINHA EUCASOFT PREMIUM, AMBOS DA LINHA EUCAFLOOR, FAB. EUCATEX OU SIMILAR</t>
  </si>
  <si>
    <t>98673U-G2</t>
  </si>
  <si>
    <t>PISO EMBORRACHADO EM PLACA DE REVESTIMENTO PASTILHA BAIXA TIPO A, MEDINDO 50X50 CM, NA COR PRETO REF. B350. FAB. ECOBOR OU SIMILAR</t>
  </si>
  <si>
    <t>92395U-G1</t>
  </si>
  <si>
    <t>PISO COM REVESTIMENTO DRENANTE CIMENTÍCIO, LINHA ACROSS NA COR ACROSS GRAY COD. 24049, MED. 50 X 50 CM, FAB. PORTOBELLO  OU SIMILAR</t>
  </si>
  <si>
    <t>96113U</t>
  </si>
  <si>
    <t>FORRO EM PLACAS DE GESSO, PARA AMBIENTES COMERCIAIS. AF_05/2017_P</t>
  </si>
  <si>
    <t>TRATAMENTO EM  CONCRETO COM ESTUQUE E LIXAMENTO</t>
  </si>
  <si>
    <t>88486U</t>
  </si>
  <si>
    <t>APLICAÇÃO MANUAL DE PINTURA COM TINTA LÁTEX PVA EM TETO, DUAS DEMÃOS. AF_06/2014</t>
  </si>
  <si>
    <t>ORSE-C-12191-G1</t>
  </si>
  <si>
    <t>FORRO EM CELULOSE JATEADA,  COM FIBRAS MINERALIZADAS A BASE DE COLA E ÁGUA APLICADAS SOBRE A SUPEFÍCIE DOS TETOS, CONSTITUINDO CAMDA UNIFORME  E MONOLÍTICA, COM ESPESSURA VARIÁVEL ENTRE 25 E 50mm, COM DENSIDADE DE 60KG/M³. PIGMENTAÇÃO DE ACORDO COM COR ESPECIFICADA NO PROJETO ARQUITETÔNICO PARA AS PINTURAS DOS FORROS.</t>
  </si>
  <si>
    <t>G60.0019</t>
  </si>
  <si>
    <t>MOLDURAS DAS ESQUADRIAS EM MASSA PINTADA COM TINTA SÍLICO MINERAL LINHA ARCÁDIA, COR ANDORRA MÁXIMO REF169A0A, FAB. IBRATIN OU SIMILAR</t>
  </si>
  <si>
    <t>G60.0020</t>
  </si>
  <si>
    <t>CIMALHAS E COLUNA EM MASSA PINTADA COM TINTA SÍLICO MINERAL LINHA ARCÁDIA, COR BILBAO CHEIO REF 406A0D FAB. IBRATIN</t>
  </si>
  <si>
    <t>G60.0021</t>
  </si>
  <si>
    <t>DETALHES DA CIMALHA E BALAUSTRE NA COR BRANCO FAB. IBRATIN.</t>
  </si>
  <si>
    <t>SISTEMA 1 - SISTEMA DE IMPERMEABILIZAÇÃO COM MANTA IMPERMEABILIZANTE A BASE DE ASFALTO MODIFICADO COM POLÍMEROS ELASTOMÉRICOS (EL), ESP.: 3MM</t>
  </si>
  <si>
    <t>002.11.05</t>
  </si>
  <si>
    <t>002.11.06</t>
  </si>
  <si>
    <t>98688U-G2</t>
  </si>
  <si>
    <t>RODAPÉ EM POLIESTIRENO RECICLADO H=70MM REF. 446 RP - NATURAL, FABRICANTE SANTA LUZIA OU SIMILAR</t>
  </si>
  <si>
    <t>98685U-G1</t>
  </si>
  <si>
    <t>RODAPÉ EM GRANITO BRANCO VENEZIANO H=100MM COM ACAB. POLIDO NAS FACES APARENTES</t>
  </si>
  <si>
    <t>98688U-G3</t>
  </si>
  <si>
    <t>RODAPÉ EM POLIESTIRENO RECICLADO H=10MM REF. 3457 RP - BLACK, FAB. SANTA LUZIA OU SIMILAR</t>
  </si>
  <si>
    <t>84089U-G2</t>
  </si>
  <si>
    <t>PEITORIS EM GRANITO BRANCO VENEZIANO COM LARGURAS E COMPRIMENTOS VARIÁVEIS DE ACORDO COM O VÃOS, ARESTAS RETAS E ACAB. POLIDO NAS FACES APARENTES.</t>
  </si>
  <si>
    <t>98689U-G10</t>
  </si>
  <si>
    <t>SOLEIRAS EM GRANITO BRANCO VENEZIANO COM LARGURAS E COMPRIMENTOS VARIÁVEIS DE ACORDO COM O VÃOS, ARESTAS RETAS E ACAB. POLIDO NAS FACES APARENTES.</t>
  </si>
  <si>
    <t>86889U-G15</t>
  </si>
  <si>
    <t>BANCADAS  EM GRANITO BRANCO VENEZIANO POLIDO</t>
  </si>
  <si>
    <t>LOUÇAS, METAIS E ACESSÓRIOS</t>
  </si>
  <si>
    <t>002.13.01.01</t>
  </si>
  <si>
    <t>86903U-G1</t>
  </si>
  <si>
    <t>LAVATÓRIO PEQUENO, LINHA IZY COD. L100, FAB. DECA OU SIMILAR</t>
  </si>
  <si>
    <t>002.13.01.02</t>
  </si>
  <si>
    <t>86937U-G3</t>
  </si>
  <si>
    <t>CUBA DE SOBREPOR QUADRADA, COD. L.1160.17, COR BRANCA, FAB. DECA.</t>
  </si>
  <si>
    <t>002.13.01.03</t>
  </si>
  <si>
    <t>TORNEIRA DE MESA, LINHA DECA OU SIMILAR, LINHA DECAMATIC ECO, CÓD. 1170.C, ACABAMENTO INOX</t>
  </si>
  <si>
    <t>002.13.01.04</t>
  </si>
  <si>
    <t>002.13.01.05</t>
  </si>
  <si>
    <t>86932U</t>
  </si>
  <si>
    <t>VASO SANITÁRIO SIFONADO COM CAIXA ACOPLADA LOUÇA BRANCA - PADRÃO MÉDIO, INCLUSO ENGATE FLEXÍVEL EM METAL CROMADO, 1/2? X 40CM - FORNECIMENTO E INSTALAÇÃO. AF_12/2013</t>
  </si>
  <si>
    <t>002.13.01.06</t>
  </si>
  <si>
    <t>002.13.01.07</t>
  </si>
  <si>
    <t>002.13.01.08</t>
  </si>
  <si>
    <t>85005U-G1</t>
  </si>
  <si>
    <t>ESPELHO CRISTAL, INCLINAÇÃO DE 10% PARA PNE</t>
  </si>
  <si>
    <t>002.13.01.09</t>
  </si>
  <si>
    <t>G80.0003</t>
  </si>
  <si>
    <t>BARRA DE APOIO, LINHA CONFORTO, COR AÇO ESCOVADO, COD. 2310.I.080.ESC, FAB. DECA OU SIMILAR - FORNECIMENTO E INSTALAÇÃO</t>
  </si>
  <si>
    <t>002.13.01.10</t>
  </si>
  <si>
    <t>G80.0004</t>
  </si>
  <si>
    <t>BARRA DE APOIO, LINHA CONFORTO, COR AÇO ESCOVADO, COD. 2310.I.040.ESC, FAB. DECA OU SIMILAR - FORNECIMENTO E INSTALAÇÃO</t>
  </si>
  <si>
    <t>002.13.01.11</t>
  </si>
  <si>
    <t>G80.0005</t>
  </si>
  <si>
    <t>BARRA DE APOIO PARA LAVATÓRIO MED. 30CM. - FORNECIMENTO E INSTALAÇÃO</t>
  </si>
  <si>
    <t>002.13.01.12</t>
  </si>
  <si>
    <t>85005U-G2</t>
  </si>
  <si>
    <t>ESPELHO CRISTAL PRATA 6MM C/ BIZOTE DE 1CM.</t>
  </si>
  <si>
    <t>002.13.01.13</t>
  </si>
  <si>
    <t>G20.0440</t>
  </si>
  <si>
    <t>CHUVEIRO COM TUBO DE PAREDE, LINHA IZY, COD. 1971C-CT, FAB. DECA OU EQUIVALENTE TÉCNICO</t>
  </si>
  <si>
    <t>ESCADAS - ACESSÓRIOS DIVERSOS</t>
  </si>
  <si>
    <t>002.13.02.01</t>
  </si>
  <si>
    <t>G37.0001</t>
  </si>
  <si>
    <t>GUARDA-CORPO EM TUBO DE AÇO GALVANIZADO, INCLUSIVE PINTURA, CONFORME PROJETO - ESCADAS 01, 02 E 03</t>
  </si>
  <si>
    <t>002.13.02.02</t>
  </si>
  <si>
    <t>G37.0002</t>
  </si>
  <si>
    <t>DEGRAU EM CHAPA DE AÇO CARBONO DOBRADA, ESPESSURA 4,75MM, PINTADA COM TINTA ACRÍLICA ACABAMENTO ACETINADO, COR BRANCO, FABRICANTE SUVINIL TINTAS OU SIMILAR</t>
  </si>
  <si>
    <t>002.13.02.03</t>
  </si>
  <si>
    <t>G37.0003</t>
  </si>
  <si>
    <t>DEGRAU EM PEÇAS DE MADEIRA TIPO IPÊ, ESPESSURA 20CM</t>
  </si>
  <si>
    <t>002.13.02.04</t>
  </si>
  <si>
    <t>G37.0004</t>
  </si>
  <si>
    <t>VIGA DE SUSTENTAÇÃO METÁLICA PARA ESCADA, PINTADA COM TINTA ACRÍLICA ACAB. ACETINADA NA COR BRANCO, FAB. SUVINIL TINTAS OU SIMILAR.</t>
  </si>
  <si>
    <t>002.14.01.01</t>
  </si>
  <si>
    <t>002.14.01.01.01</t>
  </si>
  <si>
    <t>002.14.01.01.01.01</t>
  </si>
  <si>
    <t>ORSE-C-03840-G2</t>
  </si>
  <si>
    <t>CAIXA DE MEDIÇÃO SECUNDÁRIA EM ALUMÍNIO - PADRÃO EQUATORIAL ENERGIA</t>
  </si>
  <si>
    <t>002.14.01.01.02</t>
  </si>
  <si>
    <t>002.14.01.01.02.01</t>
  </si>
  <si>
    <t>G20.0427</t>
  </si>
  <si>
    <t>QUADRO DE DISTRIBUIÇÃO, 220/127V, TRIFÁSICO, 60Hz, SOBREPOR, INSTALAÇÃO INTERNA, GRAU DE PROTEÇÃO IP40 (VER DIAGRAMA DO QDG)</t>
  </si>
  <si>
    <t>002.14.01.01.03</t>
  </si>
  <si>
    <t>002.14.01.01.03.01</t>
  </si>
  <si>
    <t>G20.0428</t>
  </si>
  <si>
    <t>QUADRO DE FORÇA, 220/127V, TRIFÁSICO, 60Hz, SOBREPOR, INSTALAÇÃO INTERNA, GRAU DE PROTEÇÃO IP40 (VER DIAGRAMA DO QF-CÊNICA)</t>
  </si>
  <si>
    <t>002.14.01.01.03.02</t>
  </si>
  <si>
    <t>G20.0429</t>
  </si>
  <si>
    <t>002.14.01.01.04</t>
  </si>
  <si>
    <t>002.14.01.01.04.01</t>
  </si>
  <si>
    <t>G20.0430</t>
  </si>
  <si>
    <t>QUADRO DE DISTRIBUIÇÃO, 220/127V, TRIFÁSICO, 60Hz, SOBREPOR, INSTALAÇÃO INTERNA, GRAU DE PROTEÇÃO IP40 (VER DIAGRAMA DO QDIT-TE)</t>
  </si>
  <si>
    <t>002.14.01.01.04.02</t>
  </si>
  <si>
    <t>G20.0431</t>
  </si>
  <si>
    <t>QUADRO DE DISTRIBUIÇÃO, 220/127V, TRIFÁSICO, 60Hz, SOBREPOR, INSTALAÇÃO INTERNA, GRAU DE PROTEÇÃO IP40 (VER DIAGRAMA DO QDIT-1P)</t>
  </si>
  <si>
    <t>002.14.01.01.04.03</t>
  </si>
  <si>
    <t>G20.0432</t>
  </si>
  <si>
    <t>QUADRO DE DISTRIBUIÇÃO, 220/127V, TRIFÁSICO, 60Hz, SOBREPOR, INSTALAÇÃO INTERNA, GRAU DE PROTEÇÃO IP40 (VER DIAGRAMA DO QDIT-2P)</t>
  </si>
  <si>
    <t>002.14.01.01.05</t>
  </si>
  <si>
    <t>002.14.01.01.05.01</t>
  </si>
  <si>
    <t>002.14.01.01.05.02</t>
  </si>
  <si>
    <t>G20.0051</t>
  </si>
  <si>
    <t>LUMINÁRIA A LED DE SOBREPOR, COM REFLETORES EM ALUMÍNIO ALTO BRILHO, COMBINADOS COM DIFUSORES EM ACRÍLICO LEITOSO. COMPLETA, COM PLACA DE LED 37W E DRIVER MULTITENSÃO (100-250V) INTEGRADOS À LUMINÁRIA.</t>
  </si>
  <si>
    <t>002.14.01.01.05.03</t>
  </si>
  <si>
    <t>LUMINÁRIA A LED DE EMBUTIR, COM REFLETORES E ALETAS EM ALUMÍNIO ALTO BRILHO, COMBINADOS COM DIFUSORES EM POLICARBONATO. COMPLETA, COM PLACA DE LED 37W E DRIVER MULTITENSÃO (100-250V) INTEGRADOS À LUMINÁRIA.</t>
  </si>
  <si>
    <t>002.14.01.01.05.04</t>
  </si>
  <si>
    <t>002.14.01.01.05.05</t>
  </si>
  <si>
    <t>G20.0422</t>
  </si>
  <si>
    <t>LUMINÁRIA LED DE SOBREPOR, CORPO EM CHAPA DE AÇO, PINTURA MICROTEXTURIZADA NA COR BRANCA E DIFUSOR EM POLIESTIRENO TRANSLÚCIDO. COMPLETA, COM PLACA DE LED 12W E DRIVER MULTITENSÃO (100-250V) INTEGRADOS À LUMINÁRIA</t>
  </si>
  <si>
    <t>002.14.01.01.05.06</t>
  </si>
  <si>
    <t>G20.0423</t>
  </si>
  <si>
    <t>LUMINÁRIA PENDENTE LED, CORPO ALUMÍNIO COM PINTURA EM BRANCO MICROTEXTURIZADO, DIFUSOR ACRÍLICO LEITOSO. COMPLETA, COM PLACA DE LED 8W E DRIVER MULTITENSÃO (100-250V) INTEGRADOS À LUMINÁRIA</t>
  </si>
  <si>
    <t>002.14.01.01.05.07</t>
  </si>
  <si>
    <t>002.14.01.01.05.08</t>
  </si>
  <si>
    <t>G20.0424</t>
  </si>
  <si>
    <t>CONECTOR DE PASSAGEM/DERIVAÇÃO - 3 POLOS</t>
  </si>
  <si>
    <t>002.14.01.01.05.09</t>
  </si>
  <si>
    <t>G20.0425</t>
  </si>
  <si>
    <t>PLUG FÊMEA PADRÃO BRASILEIRO - 10A</t>
  </si>
  <si>
    <t>002.14.01.01.05.10</t>
  </si>
  <si>
    <t>G20.0426</t>
  </si>
  <si>
    <t>PLUG MACHO PADRÃO BRASILEIRO - 10A</t>
  </si>
  <si>
    <t>002.14.01.01.05.11</t>
  </si>
  <si>
    <t>91927U-G3</t>
  </si>
  <si>
    <t>CABO PP 3x1,5mm²</t>
  </si>
  <si>
    <t>002.14.01.01.06</t>
  </si>
  <si>
    <t>002.14.01.01.06.01</t>
  </si>
  <si>
    <t>91953U-G3</t>
  </si>
  <si>
    <t>INTERRUPTOR MONOPOLAR SIMPLES DE UMA TECLA PARA INSTALAÇÃO EM CAIXA DE PVC 4x2" + PLACA E SUPORTE.</t>
  </si>
  <si>
    <t>002.14.01.01.06.02</t>
  </si>
  <si>
    <t>91959U-G3</t>
  </si>
  <si>
    <t>INTERRUPTOR MONOPOLAR SIMPLES DE DUAS TECLAS PARA INSTALAÇÃO EM CAIXA DE PVC 4x2" + PLACA E SUPORTE.</t>
  </si>
  <si>
    <t>002.14.01.01.06.03</t>
  </si>
  <si>
    <t>91967U-G2</t>
  </si>
  <si>
    <t>INTERRUPTOR MONOPOLAR SIMPLES DE TRÊS TECLAS PARA INSTALAÇÃO EM CAIXA DE PVC 4x2" + PLACA E SUPORTE.</t>
  </si>
  <si>
    <t>002.14.01.01.07</t>
  </si>
  <si>
    <t>002.14.01.01.07.01</t>
  </si>
  <si>
    <t>002.14.01.01.07.02</t>
  </si>
  <si>
    <t>002.14.01.01.07.03</t>
  </si>
  <si>
    <t>TOMADA DUPLA 2P+T PADRÃO BRASILEIRO, (10A) (NA COR BRANCA), INSTALAÇÃO EM CAIXA DE PVC 4x2"  + PLACA E SUPORTE.</t>
  </si>
  <si>
    <t>002.14.01.01.07.04</t>
  </si>
  <si>
    <t>TOMADA DUPLA 2P+T PADRÃO BRASILEIRO, (20A) (NA COR BRANCA), INSTALAÇÃO EM CAIXA DE PVC 4x2"  + PLACA E SUPORTE.</t>
  </si>
  <si>
    <t>002.14.01.01.07.05</t>
  </si>
  <si>
    <t>92001U-G4</t>
  </si>
  <si>
    <t>TOMADA 2P+T PADRÃO BRASILEIRO, (10A), INSTALAÇÃO EM CONDULETE DE ALUMINIO DE Ø3/4".</t>
  </si>
  <si>
    <t>002.14.01.01.08</t>
  </si>
  <si>
    <t>002.14.01.01.08.01</t>
  </si>
  <si>
    <t>002.14.01.01.08.02</t>
  </si>
  <si>
    <t>G20.0066</t>
  </si>
  <si>
    <t>ELETRODUTO GALVANIZADO ELETROLÍTICO TIPO MÉDIO Ø1”, COM CONEXÕES, FORNECIMENTO E INSTALAÇÃO</t>
  </si>
  <si>
    <t>002.14.01.01.08.03</t>
  </si>
  <si>
    <t>G20.0379</t>
  </si>
  <si>
    <t>ELETRODUTO DE AÇO GALVANIZADO ELETROLÍTICO TIPO MÉDIO Ø1.1/2", INCLUSIVE CONEXÕES - FORNECIMENTO E INSTALAÇÃO</t>
  </si>
  <si>
    <t>002.14.01.01.08.04</t>
  </si>
  <si>
    <t>G20.0420</t>
  </si>
  <si>
    <t>ELETRODUTO DE AÇO GALVANIZADO ELETROLÍTICO TIPO MÉDIO Ø2", INCLUSIVE CONEXÕES - FORNECIMENTO E INSTALAÇÃO</t>
  </si>
  <si>
    <t>002.14.01.01.08.05</t>
  </si>
  <si>
    <t>002.14.01.01.08.06</t>
  </si>
  <si>
    <t>002.14.01.01.08.07</t>
  </si>
  <si>
    <t>93008U-G1</t>
  </si>
  <si>
    <t>ELETRODUTO DE PVC RÍGIDO ROSCÁVEL Ø1.1/2”, COM CONEXÕES, FORNECIMENTO E INSTALAÇÃO</t>
  </si>
  <si>
    <t>002.14.01.01.08.08</t>
  </si>
  <si>
    <t>002.14.01.01.08.09</t>
  </si>
  <si>
    <t>93011U-G1</t>
  </si>
  <si>
    <t>ELETRODUTO DE PVC RÍGIDO ROSCÁVEL Ø3”, COM CONEXÕES, FORNECIMENTO E INSTALAÇÃO</t>
  </si>
  <si>
    <t>002.14.01.01.08.10</t>
  </si>
  <si>
    <t>91922U-G1</t>
  </si>
  <si>
    <t>CURVA 180º DE PVC RÍGIDO ROSCÁVEL Ø3”</t>
  </si>
  <si>
    <t>002.14.01.01.08.11</t>
  </si>
  <si>
    <t>G20.0421</t>
  </si>
  <si>
    <t>ISOLADOR TIPO ROLDANA DE PORCELANA DUPLO - FORNECIMENTO E INSTALAÇÃO</t>
  </si>
  <si>
    <t>002.14.01.01.09</t>
  </si>
  <si>
    <t>002.14.01.01.09.01</t>
  </si>
  <si>
    <t>G20.0419</t>
  </si>
  <si>
    <t>ELETRODUTO FLEXIVEL SEAL TUBO Ø1"</t>
  </si>
  <si>
    <t>002.14.01.01.10</t>
  </si>
  <si>
    <t>002.14.01.01.10.01</t>
  </si>
  <si>
    <t>002.14.01.01.10.02</t>
  </si>
  <si>
    <t>002.14.01.01.10.03</t>
  </si>
  <si>
    <t>002.14.01.01.10.04</t>
  </si>
  <si>
    <t>002.14.01.01.10.05</t>
  </si>
  <si>
    <t>002.14.01.01.10.06</t>
  </si>
  <si>
    <t>002.14.01.01.10.07</t>
  </si>
  <si>
    <t>002.14.01.01.10.08</t>
  </si>
  <si>
    <t>002.14.01.01.10.09</t>
  </si>
  <si>
    <t>002.14.01.01.10.10</t>
  </si>
  <si>
    <t>002.14.01.01.10.11</t>
  </si>
  <si>
    <t>92990U-G1</t>
  </si>
  <si>
    <t>CABO ELÉTRICO UNIPOLAR DE BAIXA TENSÃO, FLÉXIVEL, BAIXA EMISSÃO DE FUMAÇA, ISOLAÇÃO 0,6/1kV, NA COR PRETA, SEÇÃO NOMINAL #70,0mm² - Classe 2.</t>
  </si>
  <si>
    <t>002.14.01.01.11</t>
  </si>
  <si>
    <t>002.14.01.01.11.01</t>
  </si>
  <si>
    <t>002.14.01.01.11.02</t>
  </si>
  <si>
    <t>002.14.01.01.11.03</t>
  </si>
  <si>
    <t>002.14.01.01.12</t>
  </si>
  <si>
    <t>002.14.01.01.12.01</t>
  </si>
  <si>
    <t>002.14.01.01.12.02</t>
  </si>
  <si>
    <t>95803U-G1</t>
  </si>
  <si>
    <t>CONDULETE EM ALUMÍNIO, TIPO: MULTIPLAS SAÍDAS, DIÂMETRO Ø1.1/2", COM ADAPTADORES PARA ELETRODUTOS E PARAFUSOS PARA FIXAÇÃO.</t>
  </si>
  <si>
    <t>002.14.01.01.12.03</t>
  </si>
  <si>
    <t>95803U-G2</t>
  </si>
  <si>
    <t>CONDULETE EM ALUMÍNIO, TIPO: MULTIPLAS SAÍDAS, DIÂMETRO Ø2", COM ADAPTADORES PARA ELETRODUTOS E PARAFUSOS PARA FIXAÇÃO.</t>
  </si>
  <si>
    <t>002.14.01.01.13</t>
  </si>
  <si>
    <t>002.14.01.01.13.01</t>
  </si>
  <si>
    <t>002.14.01.01.13.02</t>
  </si>
  <si>
    <t>100557U-G1</t>
  </si>
  <si>
    <t>CAIXA DE EMBUTIR EM ALUMINIO COM TAMPA CEGA INSTALADA EM PAREDE DE ALVENARIA 40x40x12cm</t>
  </si>
  <si>
    <t>002.14.01.01.14</t>
  </si>
  <si>
    <t>002.14.01.01.14.01</t>
  </si>
  <si>
    <t>G20.0418</t>
  </si>
  <si>
    <t>002.14.01.01.14.02</t>
  </si>
  <si>
    <t>G20.0417</t>
  </si>
  <si>
    <t>002.14.01.01.15</t>
  </si>
  <si>
    <t>002.14.01.01.15.01</t>
  </si>
  <si>
    <t>96985U-G1</t>
  </si>
  <si>
    <t>HASTE DE TERRA DE ALTA CAMADA 3,0MXØ3/4" - TIPO COPPERWELD</t>
  </si>
  <si>
    <t>002.14.01.01.16</t>
  </si>
  <si>
    <t>002.14.01.01.16.01</t>
  </si>
  <si>
    <t>96973U-G1</t>
  </si>
  <si>
    <t>CABO DE COBRE NÚ, ESPECIFICAÇÃO NBR-6524, MEIO DURO, 7 FIOS, SECÇÃO DO CONDUTOR 35mm²</t>
  </si>
  <si>
    <t>002.14.02.01</t>
  </si>
  <si>
    <t>002.14.02.01.01</t>
  </si>
  <si>
    <t>002.14.02.01.02</t>
  </si>
  <si>
    <t>002.14.02.01.03</t>
  </si>
  <si>
    <t>002.14.02.01.04</t>
  </si>
  <si>
    <t>G20.0003</t>
  </si>
  <si>
    <t>VÁLVULA DE DESCARGA COM FECHAMENTO AUTOMÁTICO PARA MICTÓRIO</t>
  </si>
  <si>
    <t>002.14.02.01.05</t>
  </si>
  <si>
    <t>89985U</t>
  </si>
  <si>
    <t>REGISTRO DE PRESSÃO BRUTO, LATÃO, ROSCÁVEL, 3/4", COM ACABAMENTO E CANOPLA CROMADOS. FORNECIDO E INSTALADO EM RAMAL DE ÁGUA. AF_12/2014</t>
  </si>
  <si>
    <t>002.14.02.01.06</t>
  </si>
  <si>
    <t>002.14.02.01.07</t>
  </si>
  <si>
    <t>002.14.02.01.08</t>
  </si>
  <si>
    <t>002.14.02.01.09</t>
  </si>
  <si>
    <t>002.14.02.01.10</t>
  </si>
  <si>
    <t>002.14.02.01.11</t>
  </si>
  <si>
    <t>83486U-G4</t>
  </si>
  <si>
    <t>CONJUNTO MOTO-BOMBA CENTRÍFUGA, Q=1,5M3/H, HMT=25MCA, POTÊNCIA 3/4CV, TRIFÁSICO.</t>
  </si>
  <si>
    <t>002.14.02.01.12</t>
  </si>
  <si>
    <t>002.14.02.01.13</t>
  </si>
  <si>
    <t>002.14.02.01.14</t>
  </si>
  <si>
    <t>G20.0367</t>
  </si>
  <si>
    <t>CISTERNA HORIZONTAL 5.000 LITROS, COM ACESSÓRIOS</t>
  </si>
  <si>
    <t>002.14.02.01.15</t>
  </si>
  <si>
    <t>88503U-G2</t>
  </si>
  <si>
    <t>CAIXA D´ÁGUA EM POLIETILENO, 7500 LITROS, COM ACESSÓRIOS</t>
  </si>
  <si>
    <t>002.14.02.02</t>
  </si>
  <si>
    <t>002.14.02.02.01</t>
  </si>
  <si>
    <t>002.14.02.02.02</t>
  </si>
  <si>
    <t>002.14.02.02.03</t>
  </si>
  <si>
    <t>002.14.02.02.04</t>
  </si>
  <si>
    <t>89833U-G1</t>
  </si>
  <si>
    <t>TE, PVC, SERIE NORMAL, ESGOTO PREDIAL, DN 100 X 50 MM, JUNTA ELÁSTICA, FORNECIDO E INSTALADO EM PRUMADA DE ESGOTO SANITÁRIO OU VENTILAÇÃO</t>
  </si>
  <si>
    <t>002.14.02.02.05</t>
  </si>
  <si>
    <t>002.14.02.02.06</t>
  </si>
  <si>
    <t>89744U-G2</t>
  </si>
  <si>
    <t>JOELHO 87º30' ESGOTO SÉRIE REFORÇADA  100MM</t>
  </si>
  <si>
    <t>002.14.02.02.07</t>
  </si>
  <si>
    <t>89733U</t>
  </si>
  <si>
    <t>CURVA CURTA 90 GRAUS, PVC, SERIE NORMAL, ESGOTO PREDIAL, DN 50 MM, JUNTA ELÁSTICA, FORNECIDO E INSTALADO EM RAMAL DE DESCARGA OU RAMAL DE ESGOTO SANITÁRIO. AF_12/2014</t>
  </si>
  <si>
    <t>002.14.02.02.08</t>
  </si>
  <si>
    <t>89746U</t>
  </si>
  <si>
    <t>JOELHO 45 GRAUS, PVC, SERIE NORMAL, ESGOTO PREDIAL, DN 100 MM, JUNTA ELÁSTICA, FORNECIDO E INSTALADO EM RAMAL DE DESCARGA OU RAMAL DE ESGOTO SANITÁRIO. AF_12/2014</t>
  </si>
  <si>
    <t>002.14.02.02.09</t>
  </si>
  <si>
    <t>89732U</t>
  </si>
  <si>
    <t>JOELHO 45 GRAUS, PVC, SERIE NORMAL, ESGOTO PREDIAL, DN 50 MM, JUNTA ELÁSTICA, FORNECIDO E INSTALADO EM RAMAL DE DESCARGA OU RAMAL DE ESGOTO SANITÁRIO. AF_12/2014</t>
  </si>
  <si>
    <t>002.14.02.02.10</t>
  </si>
  <si>
    <t>89785U</t>
  </si>
  <si>
    <t>JUNÇÃO SIMPLES, PVC, SERIE NORMAL, ESGOTO PREDIAL, DN 50 X 50 MM, JUNTA ELÁSTICA, FORNECIDO E INSTALADO EM RAMAL DE DESCARGA OU RAMAL DE ESGOTO SANITÁRIO. AF_12/2014</t>
  </si>
  <si>
    <t>002.14.02.02.11</t>
  </si>
  <si>
    <t>89797U</t>
  </si>
  <si>
    <t>JUNÇÃO SIMPLES, PVC, SERIE NORMAL, ESGOTO PREDIAL, DN 100 X 100 MM, JUNTA ELÁSTICA, FORNECIDO E INSTALADO EM RAMAL DE DESCARGA OU RAMAL DE ESGOTO SANITÁRIO. AF_12/2014</t>
  </si>
  <si>
    <t>002.14.02.02.12</t>
  </si>
  <si>
    <t>89797U-G2</t>
  </si>
  <si>
    <t>JUNÇÃO ESGOTO SÉRIE NORMAL 100X50MM</t>
  </si>
  <si>
    <t>002.14.02.02.13</t>
  </si>
  <si>
    <t>G20.0433</t>
  </si>
  <si>
    <t>TERMINAL DE VENTILAÇAO 50MM</t>
  </si>
  <si>
    <t>002.14.02.02.14</t>
  </si>
  <si>
    <t>89707U-G2</t>
  </si>
  <si>
    <t>CAIXA SIFONADA PVC 100X100X50 MM, COM TAMPA GRELHA</t>
  </si>
  <si>
    <t>002.14.02.02.15</t>
  </si>
  <si>
    <t>002.14.02.02.16</t>
  </si>
  <si>
    <t>89710U-G1</t>
  </si>
  <si>
    <t>RALO PVC 100X40 MM, COM GRELHA</t>
  </si>
  <si>
    <t>002.14.02.02.17</t>
  </si>
  <si>
    <t>97901U</t>
  </si>
  <si>
    <t>CAIXA ENTERRADA HIDRÁULICA RETANGULAR EM ALVENARIA COM TIJOLOS CERÂMICOS MACIÇOS, DIMENSÕES INTERNAS: 0,4X0,4X0,4 M PARA REDE DE ESGOTO. AF_05/2018</t>
  </si>
  <si>
    <t>002.14.02.02.18</t>
  </si>
  <si>
    <t>98102U-G2</t>
  </si>
  <si>
    <t>CAIXA DE GORDURA SIFONADA DE ALVENARIA DE TIJOLO MACICO REVESTIDA INTERNAMENTE COM ARGAMASSA DE CIMENTO E AREIA GROSSA NO TRAÇO 1:4 E 0,03M DE ESPESSURA, COM TAMPA DE FERRO FUNDIDO OU CONCRETO, DN 0,30M</t>
  </si>
  <si>
    <t>002.14.02.03</t>
  </si>
  <si>
    <t>002.14.02.03.01</t>
  </si>
  <si>
    <t>002.14.02.03.02</t>
  </si>
  <si>
    <t>002.14.02.03.03</t>
  </si>
  <si>
    <t>002.14.02.03.04</t>
  </si>
  <si>
    <t>ORSE-C-09752</t>
  </si>
  <si>
    <t>RALO HEMISFÉRICO EM Fº Fº, TIPO ABACAXI Ø 75MM</t>
  </si>
  <si>
    <t>002.14.02.03.05</t>
  </si>
  <si>
    <t>97902U-G5</t>
  </si>
  <si>
    <t>CAIXA DE ALVENARIA DE TIJOLO MACIÇO 40X40 COM TAMPA EM FERRO FUNDIDO PARA ÁGUAS PLUVIAIS</t>
  </si>
  <si>
    <t>002.14.02.04</t>
  </si>
  <si>
    <t>002.14.02.04.01</t>
  </si>
  <si>
    <t>002.14.02.04.02</t>
  </si>
  <si>
    <t>002.14.02.04.03</t>
  </si>
  <si>
    <t>002.14.03.01</t>
  </si>
  <si>
    <t>002.14.03.01.01</t>
  </si>
  <si>
    <t>CONDULETES (FORNECIMENTO COMPLETO, COM TODOS ACESSÓRIOS, TAIS COMO: TAMPAS, PARAFUSOS E ETC.)</t>
  </si>
  <si>
    <t>002.14.03.01.01.01</t>
  </si>
  <si>
    <t>002.14.03.01.02</t>
  </si>
  <si>
    <t>002.14.03.01.02.01</t>
  </si>
  <si>
    <t>002.14.03.01.02.02</t>
  </si>
  <si>
    <t>002.14.03.01.03</t>
  </si>
  <si>
    <t>002.14.03.01.03.01</t>
  </si>
  <si>
    <t>002.14.03.01.04</t>
  </si>
  <si>
    <t>002.14.03.01.04.01</t>
  </si>
  <si>
    <t>002.14.03.01.05</t>
  </si>
  <si>
    <t>002.14.03.01.05.01</t>
  </si>
  <si>
    <t>002.14.03.01.05.02</t>
  </si>
  <si>
    <t>002.14.03.01.05.03</t>
  </si>
  <si>
    <t>002.14.03.01.06</t>
  </si>
  <si>
    <t>002.14.03.01.06.01</t>
  </si>
  <si>
    <t>G20.0435</t>
  </si>
  <si>
    <t>ELETROCALHA 100X50X3000MM GALVANIZADA PRÉ-ZINCADA, ACESSÓRIOS DE INTERLIGAÇÃO, FIXAÇÃO E DERIVAÇÃO, FORNECIMENTO E INSTALAÇÃO</t>
  </si>
  <si>
    <t>002.14.03.01.07</t>
  </si>
  <si>
    <t>002.14.03.01.07.01</t>
  </si>
  <si>
    <t>002.14.03.01.07.02</t>
  </si>
  <si>
    <t>002.14.03.01.07.03</t>
  </si>
  <si>
    <t>G20.0434</t>
  </si>
  <si>
    <t>CAIXA DE EMBUTIR NA ALVENARIA EM ALUMÍNIO, DIMENSÃO 20X20X12 CM, COM TAMPA PARAFUSADA</t>
  </si>
  <si>
    <t>002.14.03.01.07.04</t>
  </si>
  <si>
    <t>002.14.03.01.07.05</t>
  </si>
  <si>
    <t>83367U-G1</t>
  </si>
  <si>
    <t>CAIXA DE EMBUTIR NA ALVENARIA EM ALUMÍNIO, DIMENSÃO 60X60X12 CM, COM TAMPA PARAFUSADA</t>
  </si>
  <si>
    <t>002.14.03.01.08</t>
  </si>
  <si>
    <t>002.14.03.01.08.01</t>
  </si>
  <si>
    <t>98297U-G1</t>
  </si>
  <si>
    <t>CABO U/UTP 4 PARES CATEGORIA 6</t>
  </si>
  <si>
    <t>002.14.03.02</t>
  </si>
  <si>
    <t>002.14.03.02.01</t>
  </si>
  <si>
    <t>002.14.03.02.01.01</t>
  </si>
  <si>
    <t>002.14.03.02.02</t>
  </si>
  <si>
    <t>002.14.03.02.02.01</t>
  </si>
  <si>
    <t>002.14.03.02.02.02</t>
  </si>
  <si>
    <t>002.14.03.02.02.03</t>
  </si>
  <si>
    <t>002.14.03.02.02.04</t>
  </si>
  <si>
    <t>002.14.03.02.02.05</t>
  </si>
  <si>
    <t>002.14.03.02.02.06</t>
  </si>
  <si>
    <t>002.14.03.03</t>
  </si>
  <si>
    <t>002.14.03.03.01</t>
  </si>
  <si>
    <t>002.14.03.03.01.01</t>
  </si>
  <si>
    <t>SPDA</t>
  </si>
  <si>
    <t>002.14.04.01</t>
  </si>
  <si>
    <t>002.14.04.01.01</t>
  </si>
  <si>
    <t>002.14.04.01.02</t>
  </si>
  <si>
    <t>002.14.04.01.03</t>
  </si>
  <si>
    <t>002.14.04.01.04</t>
  </si>
  <si>
    <t>002.14.04.01.05</t>
  </si>
  <si>
    <t>ORSE-C-08795</t>
  </si>
  <si>
    <t>002.14.04.02</t>
  </si>
  <si>
    <t>002.14.04.02.01</t>
  </si>
  <si>
    <t>002.14.04.03</t>
  </si>
  <si>
    <t>CABOS DE COBRE NU</t>
  </si>
  <si>
    <t>002.14.04.03.01</t>
  </si>
  <si>
    <t>96971U-G1</t>
  </si>
  <si>
    <t>CABO DE COBRE NÚ, ESPECIFICAÇÃO NBR-6524, MEIO DURO, 7 FIOS, SECÇÃO DO CONDUTOR 16MM²</t>
  </si>
  <si>
    <t>002.14.04.03.02</t>
  </si>
  <si>
    <t>96974U-G1</t>
  </si>
  <si>
    <t>CABO DE COBRE NÚ, ESPECIFICAÇÃO NBR-6524, MEIO DURO, 7 FIOS, SECÇÃO DO CONDUTOR 50mm²</t>
  </si>
  <si>
    <t>002.14.04.04</t>
  </si>
  <si>
    <t>002.14.04.04.01</t>
  </si>
  <si>
    <t>002.14.04.04.02</t>
  </si>
  <si>
    <t>G20.0436</t>
  </si>
  <si>
    <t>FITA PERFURADA 20X0,8MM (ROLO COM 3 METROS)</t>
  </si>
  <si>
    <t>002.14.04.04.03</t>
  </si>
  <si>
    <t>SILICONE EM BISNAGA - 500G</t>
  </si>
  <si>
    <t>002.14.04.04.04</t>
  </si>
  <si>
    <t>002.14.04.04.05</t>
  </si>
  <si>
    <t>002.14.04.04.06</t>
  </si>
  <si>
    <t>002.14.04.04.07</t>
  </si>
  <si>
    <t>ORSE-C-09051-G1</t>
  </si>
  <si>
    <t>CAIXA DE EQUALIZAÇÃO DE EMBUTIR EM AÇO COM 9 TERMINAIS 20x20cm</t>
  </si>
  <si>
    <t>CFTV</t>
  </si>
  <si>
    <t>002.14.05.01</t>
  </si>
  <si>
    <t>002.14.05.01.01</t>
  </si>
  <si>
    <t>002.14.05.01.01.01</t>
  </si>
  <si>
    <t>002.14.05.01.02</t>
  </si>
  <si>
    <t>002.14.05.01.02.01</t>
  </si>
  <si>
    <t>002.14.05.01.03</t>
  </si>
  <si>
    <t>CONECTOR RJ-45</t>
  </si>
  <si>
    <t>002.14.05.01.03.01</t>
  </si>
  <si>
    <t>002.14.05.01.04</t>
  </si>
  <si>
    <t>ELETRODUTOS AÇO GALVANIZADO (FORNECIMENTO COMPLETO, COM TODOS ACESSÓRIOS DE FIXAÇÃO)</t>
  </si>
  <si>
    <t>002.14.05.01.04.01</t>
  </si>
  <si>
    <t>002.14.05.01.04.02</t>
  </si>
  <si>
    <t>002.14.05.01.05</t>
  </si>
  <si>
    <t>ELETRODUTOS  PVC (FORNECIMENTO COMPLETO, COM TODOS ACESSÓRIOS DE FIXAÇÃO)</t>
  </si>
  <si>
    <t>002.14.05.01.05.01</t>
  </si>
  <si>
    <t>002.14.05.01.06</t>
  </si>
  <si>
    <t>CABO U/UTP LSZH</t>
  </si>
  <si>
    <t>002.14.05.01.06.01</t>
  </si>
  <si>
    <t>002.14.05.02</t>
  </si>
  <si>
    <t>002.14.05.02.01</t>
  </si>
  <si>
    <t>002.14.05.02.01.01</t>
  </si>
  <si>
    <t>002.14.05.02.02</t>
  </si>
  <si>
    <t>002.14.05.02.02.01</t>
  </si>
  <si>
    <t>002.14.05.02.03</t>
  </si>
  <si>
    <t>002.14.05.02.03.01</t>
  </si>
  <si>
    <t>002.14.05.02.04</t>
  </si>
  <si>
    <t>GRAVADOR DE VÍDEO EM REDE REDE - NVR</t>
  </si>
  <si>
    <t>002.14.05.02.04.01</t>
  </si>
  <si>
    <t>002.14.05.02.05</t>
  </si>
  <si>
    <t>002.14.05.02.05.01</t>
  </si>
  <si>
    <t>002.14.05.03</t>
  </si>
  <si>
    <t>002.14.05.03.01</t>
  </si>
  <si>
    <t>002.14.05.03.01.01</t>
  </si>
  <si>
    <t>002.14.05.03.02</t>
  </si>
  <si>
    <t>002.14.05.03.02.01</t>
  </si>
  <si>
    <t>002.14.05.03.02.02</t>
  </si>
  <si>
    <t>002.14.05.03.03</t>
  </si>
  <si>
    <t>002.14.05.03.03.01</t>
  </si>
  <si>
    <t>002.14.05.04</t>
  </si>
  <si>
    <t>002.14.05.04.01</t>
  </si>
  <si>
    <t>002.14.05.04.01.01</t>
  </si>
  <si>
    <t>002.14.06.01</t>
  </si>
  <si>
    <t>002.14.06.01.01</t>
  </si>
  <si>
    <t>002.14.06.01.02</t>
  </si>
  <si>
    <t>002.14.06.01.03</t>
  </si>
  <si>
    <t>002.14.06.01.04</t>
  </si>
  <si>
    <t>002.14.06.01.05</t>
  </si>
  <si>
    <t>002.14.06.01.06</t>
  </si>
  <si>
    <t>G20.0196</t>
  </si>
  <si>
    <t>INSTALAÇÃO DE UNIDADE EVAPORADORA, TIPO VRF, CASSETE 4 VIAS, CAP. 2,0 HP, HITACHI OU EQUIVALENTE TÉC.</t>
  </si>
  <si>
    <t>002.14.06.01.07</t>
  </si>
  <si>
    <t>G20.0438</t>
  </si>
  <si>
    <t>INSTALAÇÃO DE UNIDADE CONDENSADORA, TIPO VRF, CONDENSAÇÃO A AR, CAP. 36,0 HP, HITACHI OU EQUIV.</t>
  </si>
  <si>
    <t>002.14.06.01.08</t>
  </si>
  <si>
    <t>G20.0439</t>
  </si>
  <si>
    <t>EXAUSTOR AXIAL, SILENT 200, Q= 110 M³/H, PE(DISP)=4MMCA, OTAM</t>
  </si>
  <si>
    <t>002.14.06.02</t>
  </si>
  <si>
    <t>002.14.06.02.01</t>
  </si>
  <si>
    <t>002.14.06.02.02</t>
  </si>
  <si>
    <t>002.14.06.02.03</t>
  </si>
  <si>
    <t>002.14.06.02.04</t>
  </si>
  <si>
    <t>002.14.06.02.05</t>
  </si>
  <si>
    <t>002.14.06.02.06</t>
  </si>
  <si>
    <t>002.14.06.02.07</t>
  </si>
  <si>
    <t>002.14.06.02.08</t>
  </si>
  <si>
    <t>002.14.06.02.09</t>
  </si>
  <si>
    <t>002.14.06.02.10</t>
  </si>
  <si>
    <t>002.14.06.03</t>
  </si>
  <si>
    <t>002.14.06.03.01</t>
  </si>
  <si>
    <t>G20.0437</t>
  </si>
  <si>
    <t>VENEZIANA DE EXAUSTÃO, MOD. GRA-100, DA OTAM OU EQUIV. TÉCNICO</t>
  </si>
  <si>
    <t>002.14.06.03.02</t>
  </si>
  <si>
    <t>002.14.06.03.03</t>
  </si>
  <si>
    <t>002.14.06.03.04</t>
  </si>
  <si>
    <t>002.14.06.03.05</t>
  </si>
  <si>
    <t>002.14.06.03.06</t>
  </si>
  <si>
    <t>002.14.06.03.07</t>
  </si>
  <si>
    <t>89714U-G2</t>
  </si>
  <si>
    <t>TUBULAÇÃO EM PVC 100 MM</t>
  </si>
  <si>
    <t>002.14.06.03.08</t>
  </si>
  <si>
    <t>89744U-G1</t>
  </si>
  <si>
    <t>JOELHO 90° PVC 100 MM</t>
  </si>
  <si>
    <t>SONORIZAÇÃO</t>
  </si>
  <si>
    <t>002.14.07.01</t>
  </si>
  <si>
    <t>EQUIPAMENTOS - ÁUDIO</t>
  </si>
  <si>
    <t>002.14.07.01.01</t>
  </si>
  <si>
    <t>G20.0441</t>
  </si>
  <si>
    <t>SONOFLETOR "FULL-RANGE"  8" 8OHMS/70V "CEILING-MOUNTING" - TIPO 01 - FORNECIMENTO E INSTALAÇÃO</t>
  </si>
  <si>
    <t>002.14.07.01.02</t>
  </si>
  <si>
    <t>G20.0442</t>
  </si>
  <si>
    <t>SONOFLETOR DUAS VIAS ATIVO - TIPO 02 - FORNECIMENTO E INSTALAÇÃO</t>
  </si>
  <si>
    <t>002.14.07.01.03</t>
  </si>
  <si>
    <t>G20.0443</t>
  </si>
  <si>
    <t>SONOFLETOR DUAS VIAS ATIVO - TIPO 03 - FORNECIMENTO E INSTALAÇÃO</t>
  </si>
  <si>
    <t>002.14.07.01.04</t>
  </si>
  <si>
    <t>G20.0444</t>
  </si>
  <si>
    <t>AMPLIFICADOR MONO 120W 4/8OHMS / 70V/100V. - FORNECIMENTO E INSTALAÇÃO</t>
  </si>
  <si>
    <t>002.14.07.01.05</t>
  </si>
  <si>
    <t>G20.0105</t>
  </si>
  <si>
    <t>MIXER ANALÓGICO 12 CANAIS</t>
  </si>
  <si>
    <t>002.14.07.01.06</t>
  </si>
  <si>
    <t>G20.0445</t>
  </si>
  <si>
    <t>MICROFONE DINÂMICO CARDIÓIDE - FORNECIMENTO E INSTALAÇÃO</t>
  </si>
  <si>
    <t>002.14.07.01.07</t>
  </si>
  <si>
    <t>G20.0389</t>
  </si>
  <si>
    <t>MICROFONE DINÃMICO SEM FIO "HAND-HELD" SHURE BLX2/SM58 BLX4R  OU EQUIVALENTE TÉCNICO.</t>
  </si>
  <si>
    <t>002.14.07.01.08</t>
  </si>
  <si>
    <t>G20.0446</t>
  </si>
  <si>
    <t>MÍDIA PLAYER - FORNECIMENTO E INSTALAÇÃO</t>
  </si>
  <si>
    <t>002.14.07.02</t>
  </si>
  <si>
    <t>EQUIPAMENTOS - VÍDEO</t>
  </si>
  <si>
    <t>002.14.07.02.01</t>
  </si>
  <si>
    <t>G20.0110</t>
  </si>
  <si>
    <t>PROJETOR DE VÍDEO LCD</t>
  </si>
  <si>
    <t>002.14.07.02.02</t>
  </si>
  <si>
    <t>G20.0447</t>
  </si>
  <si>
    <t>TELA DE PROJEÇÃO RETRÁTIL TENSIONADA ACIONAMENTO ELÉTRICO 185" 16:10 - FORNECIMENTO E INSTALAÇÃO</t>
  </si>
  <si>
    <t>002.14.07.02.03</t>
  </si>
  <si>
    <t>G20.0448</t>
  </si>
  <si>
    <t>TELA DE PROJEÇÃO RETRÁTIL TENSIONADA ACIONAMENTO ELÉTRICO 123" 16:10 - FORNECIMENTO E INSTALAÇÃO</t>
  </si>
  <si>
    <t>002.14.07.02.04</t>
  </si>
  <si>
    <t>G90.0079</t>
  </si>
  <si>
    <t>TELA DE PROJEÇÃO RETRÁTIL TENSIONADA ACIONAMENTO ELÉTRICO 109" 16:10 - FORNECIMENTO E INSTALAÇÃO</t>
  </si>
  <si>
    <t>002.14.07.02.05</t>
  </si>
  <si>
    <t>G20.0449</t>
  </si>
  <si>
    <t>CONVERSOR VGA X HDMI - FORNECIMENTO E INSTALAÇÃO</t>
  </si>
  <si>
    <t>002.14.07.02.06</t>
  </si>
  <si>
    <t>G20.0108</t>
  </si>
  <si>
    <t>EXTRATOR DE ÁUDIO HDMI</t>
  </si>
  <si>
    <t>002.14.07.02.07</t>
  </si>
  <si>
    <t>G20.0450</t>
  </si>
  <si>
    <t>SELETOR DE VIDEO HDMI 2X1 - FORNECIMENTO E INSTALAÇÃO</t>
  </si>
  <si>
    <t>002.14.07.03</t>
  </si>
  <si>
    <t>002.14.07.03.01</t>
  </si>
  <si>
    <t>G20.0123</t>
  </si>
  <si>
    <t>CABO BLINDADO BALANCEADO 2 X 24AWG.</t>
  </si>
  <si>
    <t>002.14.07.03.02</t>
  </si>
  <si>
    <t>ORSE-C-12116</t>
  </si>
  <si>
    <t>CABO HDMI DIAMOND OU SIMILAR</t>
  </si>
  <si>
    <t>002.14.07.03.03</t>
  </si>
  <si>
    <t>G20.0451</t>
  </si>
  <si>
    <t>CABO PARA MICROFONE BALANCEADO XLRM X XLRF 24AWG 10M - FORNECIMENTO E INSTALAÇÃO</t>
  </si>
  <si>
    <t>002.14.07.03.04</t>
  </si>
  <si>
    <t>G20.0122</t>
  </si>
  <si>
    <t>CABO PAR TRANÇADO POLARIZADO 2 X 2,5MM².</t>
  </si>
  <si>
    <t>002.14.07.04</t>
  </si>
  <si>
    <t>CONECTORES</t>
  </si>
  <si>
    <t>002.14.07.04.01</t>
  </si>
  <si>
    <t>G20.0452</t>
  </si>
  <si>
    <t>CONECTOR HDMI MACHO – CABO. - FORNECIMENTO E INSTALAÇÃO</t>
  </si>
  <si>
    <t>002.14.07.04.02</t>
  </si>
  <si>
    <t>G20.0453</t>
  </si>
  <si>
    <t>CONECTOR HDMI FÊMEA – PAINEL. - FORNECIMENTO E INSTALAÇÃO</t>
  </si>
  <si>
    <t>002.14.07.04.03</t>
  </si>
  <si>
    <t>G20.0134</t>
  </si>
  <si>
    <t>CONECTOR XLR FÊMEA – CABO.</t>
  </si>
  <si>
    <t>002.14.07.04.04</t>
  </si>
  <si>
    <t>G20.0133</t>
  </si>
  <si>
    <t>CONECTOR XLR MACHO – CABO.</t>
  </si>
  <si>
    <t>002.14.07.04.05</t>
  </si>
  <si>
    <t>G20.0454</t>
  </si>
  <si>
    <t>CONECTOR XLR FÊMEA - PAINEL. - FORNECIMENTO E INSTALAÇÃO</t>
  </si>
  <si>
    <t>002.14.07.04.06</t>
  </si>
  <si>
    <t>G20.0455</t>
  </si>
  <si>
    <t>CONECTOR VGA HD15 - FORNECIMENTO E INSTALAÇÃO</t>
  </si>
  <si>
    <t>002.14.07.04.07</t>
  </si>
  <si>
    <t>G20.0127</t>
  </si>
  <si>
    <t>CONECTOR EMENDA-DERIVAÇÃO.</t>
  </si>
  <si>
    <t>002.14.07.04.08</t>
  </si>
  <si>
    <t>G20.0386</t>
  </si>
  <si>
    <t>CONECTOR RCA MACHO – CABO.</t>
  </si>
  <si>
    <t>002.14.07.04.09</t>
  </si>
  <si>
    <t>G20.0456</t>
  </si>
  <si>
    <t>CONECTOR TRS 1/4" MACHO - CABO - FORNECIMENTO E INSTALAÇÃO</t>
  </si>
  <si>
    <t>002.14.07.04.10</t>
  </si>
  <si>
    <t>G20.0387</t>
  </si>
  <si>
    <t>CONECTOR TRS 1/8"" MACHO 90° – CABO.</t>
  </si>
  <si>
    <t>002.14.07.05</t>
  </si>
  <si>
    <t>RACKS, PAINEIS E ACESSÓRIOS</t>
  </si>
  <si>
    <t>002.14.07.05.01</t>
  </si>
  <si>
    <t>G20.0457</t>
  </si>
  <si>
    <t>RACK PADRÃO 19” – 15U - INSTALAÇÃO</t>
  </si>
  <si>
    <t>002.14.07.05.02</t>
  </si>
  <si>
    <t>G20.0146</t>
  </si>
  <si>
    <t>KIT DE FIXAÇÃO COM 50 PORCAS GAIOLA M5 PARA PERFIS DE AÇO</t>
  </si>
  <si>
    <t>002.14.07.05.03</t>
  </si>
  <si>
    <t>G20.0145</t>
  </si>
  <si>
    <t>PLACA FRONTAL CEGA 1U</t>
  </si>
  <si>
    <t>002.14.07.05.04</t>
  </si>
  <si>
    <t>G20.0147</t>
  </si>
  <si>
    <t>CALHA DE TOMADAS DE 4 PONTOS 250V/20A.</t>
  </si>
  <si>
    <t>002.14.07.05.05</t>
  </si>
  <si>
    <t>G20.0458</t>
  </si>
  <si>
    <t>GAVETA 3U 380MM COM CHAVE - FORNECIMENTO E INSTALAÇÃO</t>
  </si>
  <si>
    <t>002.14.07.05.06</t>
  </si>
  <si>
    <t>G20.0459</t>
  </si>
  <si>
    <t>002.14.07.05.07</t>
  </si>
  <si>
    <t>G20.0460</t>
  </si>
  <si>
    <t>ADAPTADOR PARA RACK 19" - FORNECIMENTO E INSTALAÇÃO</t>
  </si>
  <si>
    <t>002.14.07.05.08</t>
  </si>
  <si>
    <t>G20.0461</t>
  </si>
  <si>
    <t>MOLDURA PARA TELA DE PROJEÇÃO 185" 16:10 - FORNECIMENTO E INSTALAÇÃO</t>
  </si>
  <si>
    <t>002.14.07.05.09</t>
  </si>
  <si>
    <t>G20.0136</t>
  </si>
  <si>
    <t>SUPORTE DE TETO PARA PROJETOR.</t>
  </si>
  <si>
    <t>002.14.07.05.10</t>
  </si>
  <si>
    <t>G20.0138</t>
  </si>
  <si>
    <t>PAINEL DE CONEXÃO LOCAL – TIPO 01.</t>
  </si>
  <si>
    <t>002.14.07.06</t>
  </si>
  <si>
    <t>ELETRODUTOS E ACESSÓRIOS</t>
  </si>
  <si>
    <t>002.14.07.06.01</t>
  </si>
  <si>
    <t>002.14.07.06.02</t>
  </si>
  <si>
    <t>83366U-G3</t>
  </si>
  <si>
    <t>CAIXA DE PASSAGEM METÁLICA 10X10CM</t>
  </si>
  <si>
    <t>002.14.07.06.03</t>
  </si>
  <si>
    <t>95796U</t>
  </si>
  <si>
    <t>CONDULETE DE ALUMÍNIO, TIPO T, PARA ELETRODUTO DE AÇO GALVANIZADO DN 25 MM (1''), APARENTE - FORNECIMENTO E INSTALAÇÃO. AF_11/2016_P</t>
  </si>
  <si>
    <t>002.14.07.06.04</t>
  </si>
  <si>
    <t>95789U</t>
  </si>
  <si>
    <t>CONDULETE DE ALUMÍNIO, TIPO LR, PARA ELETRODUTO DE AÇO GALVANIZADO DN 25 MM (1''), APARENTE - FORNECIMENTO E INSTALAÇÃO. AF_11/2016_P</t>
  </si>
  <si>
    <t>002.14.07.06.05</t>
  </si>
  <si>
    <t>95789U-G1</t>
  </si>
  <si>
    <t>CONDULETE DE ALUMÍNIO, TIPO LL, PARA ELETRODUTO DE AÇO GALVANIZADO DN 25 MM (1''), APARENTE - FORNECIMENTO E INSTALAÇÃO.</t>
  </si>
  <si>
    <t>002.14.07.06.06</t>
  </si>
  <si>
    <t>95782U</t>
  </si>
  <si>
    <t>CONDULETE DE ALUMÍNIO, TIPO E, ELETRODUTO DE AÇO GALVANIZADO DN 25 MM (1''), APARENTE - FORNECIMENTO E INSTALAÇÃO. AF_11/2016_P</t>
  </si>
  <si>
    <t>002.14.07.06.07</t>
  </si>
  <si>
    <t>95778U</t>
  </si>
  <si>
    <t>CONDULETE DE ALUMÍNIO, TIPO C, PARA ELETRODUTO DE AÇO GALVANIZADO DN 20 MM (3/4''), APARENTE - FORNECIMENTO E INSTALAÇÃO. AF_11/2016_P</t>
  </si>
  <si>
    <t>002.14.07.06.08</t>
  </si>
  <si>
    <t>95789U-G3</t>
  </si>
  <si>
    <t>CONDULETE DE ALUMÍNIO, TIPO LB, PARA ELETRODUTO DE AÇO GALVANIZADO DN 25 MM (1''), APARENTE - FORNECIMENTO E INSTALAÇÃO. AF_11/2016_P</t>
  </si>
  <si>
    <t>002.14.07.06.09</t>
  </si>
  <si>
    <t>91868U</t>
  </si>
  <si>
    <t>ELETRODUTO RÍGIDO ROSCÁVEL, PVC, DN 32 MM (1"), PARA CIRCUITOS TERMINAIS, INSTALADO EM LAJE - FORNECIMENTO E INSTALAÇÃO. AF_12/2015</t>
  </si>
  <si>
    <t>002.14.07.06.10</t>
  </si>
  <si>
    <t>93008U</t>
  </si>
  <si>
    <t>ELETRODUTO RÍGIDO ROSCÁVEL, PVC, DN 50 MM (1 1/2") - FORNECIMENTO E INSTALAÇÃO. AF_12/2015</t>
  </si>
  <si>
    <t>002.14.07.06.11</t>
  </si>
  <si>
    <t>95750U</t>
  </si>
  <si>
    <t>ELETRODUTO DE AÇO GALVANIZADO, CLASSE LEVE, DN 25 MM (1??), APARENTE, INSTALADO EM PAREDE - FORNECIMENTO E INSTALAÇÃO. AF_11/2016_P</t>
  </si>
  <si>
    <t>002.14.07.06.12</t>
  </si>
  <si>
    <t>95752U</t>
  </si>
  <si>
    <t>ELETRODUTO DE AÇO GALVANIZADO, CLASSE SEMI PESADO, DN 40 MM (1 1/2  ), APARENTE, INSTALADO EM PAREDE - FORNECIMENTO E INSTALAÇÃO. AF_11/2016_P</t>
  </si>
  <si>
    <t>PROTEÇÃO E COMBATE A INCÊNDIO</t>
  </si>
  <si>
    <t>002.14.08.01</t>
  </si>
  <si>
    <t>002.14.08.01.01</t>
  </si>
  <si>
    <t>002.14.08.01.02</t>
  </si>
  <si>
    <t>002.14.08.01.03</t>
  </si>
  <si>
    <t>002.14.08.01.04</t>
  </si>
  <si>
    <t>002.14.08.01.05</t>
  </si>
  <si>
    <t>002.14.08.01.06</t>
  </si>
  <si>
    <t>002.14.08.02</t>
  </si>
  <si>
    <t>002.14.08.02.01</t>
  </si>
  <si>
    <t>RESTAURO</t>
  </si>
  <si>
    <t>G98.0001</t>
  </si>
  <si>
    <t>IMUNIZAÇÃO DE MADEIRAS DE ESQUADRIAS</t>
  </si>
  <si>
    <t>G98.0002</t>
  </si>
  <si>
    <t>HIGIENIZAÇÃO E RESTAURO COM REAPROVEITAMENTO DOS AZULEJOS DAS FACHADAS EXTERNAS</t>
  </si>
  <si>
    <t>G98.0004</t>
  </si>
  <si>
    <t>ERRADICAÇÃO DE VEGETAÇÃO DAS ALVENARIAS E COBERTURAS ATRAVÉS DA APLICAÇÃO DE ROUND UP OU SIMILAR</t>
  </si>
  <si>
    <t>G98.0005</t>
  </si>
  <si>
    <t>VISTORIA NA ÁREA DO EDIFÍCIO PESQUISADO</t>
  </si>
  <si>
    <t>G98.0006</t>
  </si>
  <si>
    <t>ESCORAMENTO</t>
  </si>
  <si>
    <t>G98.0007</t>
  </si>
  <si>
    <t>PROSPECÇÃO ESTRUTURAL E ARQUITETÔNICA</t>
  </si>
  <si>
    <t>99808U</t>
  </si>
  <si>
    <t>LIMPEZA DE REVESTIMENTO CERÂMICO EM PAREDE UTILIZANDO ÁCIDO MURIÁTICO. AF_04/2019</t>
  </si>
  <si>
    <t>99805U</t>
  </si>
  <si>
    <t>LIMPEZA DE PISO CERÂMICO OU COM PEDRAS RÚSTICAS UTILIZANDO ÁCIDO MURIÁTICO. AF_04/2019</t>
  </si>
  <si>
    <t>G75.0041</t>
  </si>
  <si>
    <t>LIMPEZA PERMANENTE DA OBRA</t>
  </si>
  <si>
    <t>CÂMERA DOME IP, FLEX DOME HD, COM FUNÇÃO (TRUE NIGHT AND DAY), PIXELS EFETIVOS DE 1280 (H) X 720 (V). AUTO ÍRIS, GRAU DE PROTEÇÃO IP66 - FORNECIMENTO</t>
  </si>
  <si>
    <t>CONSOLE CENTRAL DE MONITORAÇÃO (MONITORES. DESKTOP E SISTEMA OPERACIONAL) - FORNECIMENTO</t>
  </si>
  <si>
    <t>SERVIDOR DE GERENCIAMENTO, BANCO  DE DADOS, SISTEMA DE GRAVAÇÃO, VISUALIZAÇÃO E ARMAZENAMENTO (32TB) - FORNECIMENTO</t>
  </si>
  <si>
    <t>SISTEMA GERENCIADOR DO CFTV - FORNECIMENTO</t>
  </si>
  <si>
    <t>UNIDADE EVAPORADORA, TIPO VRF, HIGH WALL, CAP. 1,0 HP, HITACHI OU EQUIVALENTE TÉC. - FORNECIMENTO</t>
  </si>
  <si>
    <t>UNIDADE EVAPORADORA, TIPO VRF, HIGH WALL, CAP. 2,0 HP, HITACHI OU EQUIVALENTE TÉC. - FORNECIMENTO</t>
  </si>
  <si>
    <t>UNIDADE EVAPORADORA, TIPO VRF, PISO TETO, CAP. 2,5 HP, HITACHI OU EQUIVALENTE TÉC. - FORNECIMENTO</t>
  </si>
  <si>
    <t>UNIDADE EVAPORADORA, TIPO VRF, PISO TETO, CAP. 4,0 HP, HITACHI OU EQUIVALENTE TÉC. - FORNECIMENTO</t>
  </si>
  <si>
    <t>001.03.05</t>
  </si>
  <si>
    <t>UNIDADE EVAPORADORA, TIPO VRF, PISO TETO, CAP. 5,0 HP, HITACHI OU EQUIVALENTE TÉC. - FORNECIMENTO</t>
  </si>
  <si>
    <t>001.03.06</t>
  </si>
  <si>
    <t>G20.0196-E</t>
  </si>
  <si>
    <t>UNIDADE EVAPORADORA, TIPO VRF, CASSETE 4 VIAS, CAP. 2,0 HP, HITACHI OU EQUIVALENTE TÉC. - FORNECIMENTO</t>
  </si>
  <si>
    <t>001.03.07</t>
  </si>
  <si>
    <t>G20.0438-E</t>
  </si>
  <si>
    <t>UNIDADE CONDENSADORA, TIPO VRF, CONDENSAÇÃO A AR, CAP. 36,0 HP, HITACHI OU EQUIV. - FORNECIMENTO</t>
  </si>
  <si>
    <t>G20.0457-E</t>
  </si>
  <si>
    <t>RACK PADRÃO 19” – 15U - FORNECIMENTO</t>
  </si>
  <si>
    <t>REFORMA E AMPLIAÇÃO SESC ARTES CÊNICAS/PA - EQUIPAMENTOS</t>
  </si>
  <si>
    <t>002.02.18</t>
  </si>
  <si>
    <t>G05.0012</t>
  </si>
  <si>
    <t>REMOÇÃO DE ESCADA METÁLICA COM PISO EM CONCRETO</t>
  </si>
  <si>
    <t>002.02.19</t>
  </si>
  <si>
    <t>ORSE-C-10033</t>
  </si>
  <si>
    <t>RETIRADA DE ENTULHO DA OBRA UTILIZANDO CAIXA COLETORA CAPACIDADE 5 M3 (LOCAL: ARACAJU)</t>
  </si>
  <si>
    <t>002.02.20</t>
  </si>
  <si>
    <t>ORSE-C-10039</t>
  </si>
  <si>
    <t>T</t>
  </si>
  <si>
    <t>DESCARTE DE RESÍDUOS DA CONSTRUÇÃO CIVIL EM ÁREA LICENCIADA</t>
  </si>
  <si>
    <t>SINAPI-PA 02/2021_Desonerado - ORSE-SE 01/2021</t>
  </si>
  <si>
    <t>DATA: 30/03/2021</t>
  </si>
  <si>
    <t>PLACA DE OBRA EM CHAPA AÇO GALVANIZADO, INSTALADA</t>
  </si>
  <si>
    <t>ORSE-C-09416</t>
  </si>
  <si>
    <t>INSTALAÇÃO PROVISÓRIA DE ENERGIA ELÉTRICA, AEREA, TRIFASICA, EM POSTE GALVANIZADO, EXCLUSIVE FORNECIMENTO DO MEDIDOR</t>
  </si>
  <si>
    <t>100934U</t>
  </si>
  <si>
    <t>ESTACA RAÍZ, DIÂMETRO DE 31CM, PERFURADA EM ROCHA (EXCLUSIVE MOBILIZAÇÃO E DESMOBILIZAÇÃO). AF_03/2020</t>
  </si>
  <si>
    <t>JR1 - JANELA DUPLA RASGADA EM MADEIRA COM VERGA E MARCO PLENO MED. 1,32 X 3,80 M, COM 2 FOLHAS DE ABRIR, SENDO A EXTERNA COM DETALHE EM VIDRO LISO INCOLOR E VENEZIANA E A INTERNA EM TABUADO COM 4 FOLHAS E ABERTURA PANTOGRÁFICA, AMBAS COM PINTURA COM TINTA EM ESMALTE SINTÉTICO NA COR CAIS DO PORTO (MARROM, FABRICANTE SUVINIL OU SIMILAR</t>
  </si>
  <si>
    <t>G10.0001</t>
  </si>
  <si>
    <t>100758U</t>
  </si>
  <si>
    <t>PINTURA COM TINTA ALQUÍDICA DE ACABAMENTO (ESMALTE SINTÉTICO ACETINADO) APLICADA A ROLO OU PINCEL SOBRE SUPERFÍCIES METÁLICAS (EXCETO PERFIL) EXECUTADO EM OBRA (02 DEMÃOS). AF_01/2020</t>
  </si>
  <si>
    <t>100858U</t>
  </si>
  <si>
    <t>MICTÓRIO SIFONADO LOUÇA BRANCA ? PADRÃO MÉDIO ? FORNECIMENTO E INSTALAÇÃO. AF_01/2020</t>
  </si>
  <si>
    <t>102137U</t>
  </si>
  <si>
    <t>CHAVE DE BOIA AUTOMÁTICA SUPERIOR/INFERIOR 15A/250V - FORNECIMENTO E INSTALAÇÃO. AF_12/2020</t>
  </si>
  <si>
    <t>ORSE-C-07927</t>
  </si>
  <si>
    <t>TERMINAL DE COMPRESSÃO PARA CABO DE 16 MM2 - FORNECIMENTO E INSTALAÇÃO</t>
  </si>
  <si>
    <t>ORSE-C-07923</t>
  </si>
  <si>
    <t>TERMINAL DE COMPRESSÃO PARA CABO DE 50 MM2 - FORNECIMENTO E INSTALAÇÃO</t>
  </si>
  <si>
    <t>BANDEJA DE FIXAÇÃO FRONTAL EXTRAÍVEL PARA RACK P 500MM - FORNECIMENTO E INSTALAÇÃO</t>
  </si>
  <si>
    <t>Própria</t>
  </si>
  <si>
    <t>Adaptada SINAPI</t>
  </si>
  <si>
    <t>Adaptada ORSE</t>
  </si>
  <si>
    <t>RESUMO GERAL - REVISÃO 1</t>
  </si>
  <si>
    <t>PLANILHA ORÇAMENTÁRIA SINTÉTICA - REVISÃO 1</t>
  </si>
  <si>
    <t>BDI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</si>
</sst>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 #,##0.00_-;\-&quot;R$&quot;\ * #,##0.00_-;_-&quot;R$&quot;\ * &quot;-&quot;??_-;_-@_-"/>
    <numFmt numFmtId="43" formatCode="_-* #,##0.00_-;\-* #,##0.00_-;_-* &quot;-&quot;??_-;_-@_-"/>
    <numFmt numFmtId="164" formatCode="_(* #,##0.00_);_(* \(#,##0.00\);_(* &quot;-&quot;??_);_(@_)"/>
    <numFmt numFmtId="165" formatCode="_([$€]* #,##0.00_);_([$€]* \(#,##0.00\);_([$€]* &quot;-&quot;??_);_(@_)"/>
    <numFmt numFmtId="166" formatCode="#,##0.00\ ;&quot; (&quot;#,##0.00\);&quot; -&quot;#\ ;@\ "/>
    <numFmt numFmtId="167" formatCode="_(&quot;R$ &quot;* #,##0.00_);_(&quot;R$ &quot;* \(#,##0.00\);_(&quot;R$ &quot;* &quot;-&quot;??_);_(@_)"/>
  </numFmts>
  <fonts count="60">
    <font>
      <sz val="12"/>
      <color rgb="FF000000"/>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rgb="FF000000"/>
      <name val="Arial"/>
      <family val="2"/>
    </font>
    <font>
      <b/>
      <sz val="9"/>
      <color rgb="FF000000"/>
      <name val="Arial"/>
      <family val="2"/>
    </font>
    <font>
      <b/>
      <sz val="8"/>
      <color rgb="FF000000"/>
      <name val="Arial"/>
      <family val="2"/>
    </font>
    <font>
      <sz val="12"/>
      <color rgb="FF000000"/>
      <name val="Verdana"/>
      <family val="2"/>
    </font>
    <font>
      <sz val="10"/>
      <name val="Arial"/>
      <family val="2"/>
    </font>
    <font>
      <sz val="11"/>
      <name val="Arial"/>
      <family val="2"/>
    </font>
    <font>
      <b/>
      <sz val="11"/>
      <name val="Arial"/>
      <family val="2"/>
    </font>
    <font>
      <b/>
      <sz val="10"/>
      <name val="Arial"/>
      <family val="2"/>
    </font>
    <font>
      <sz val="9"/>
      <color rgb="FF000000"/>
      <name val="Arial"/>
      <family val="2"/>
    </font>
    <font>
      <sz val="10"/>
      <name val="Helv"/>
      <charset val="204"/>
    </font>
    <font>
      <sz val="12"/>
      <name val="Times New Roman"/>
      <family val="1"/>
    </font>
    <font>
      <sz val="8"/>
      <name val="Arial"/>
      <family val="2"/>
    </font>
    <font>
      <sz val="11"/>
      <color indexed="8"/>
      <name val="Calibri"/>
      <family val="2"/>
    </font>
    <font>
      <sz val="11"/>
      <color theme="1"/>
      <name val="Arial"/>
      <family val="2"/>
    </font>
    <font>
      <sz val="11"/>
      <color indexed="9"/>
      <name val="Calibri"/>
      <family val="2"/>
    </font>
    <font>
      <sz val="11"/>
      <color theme="0"/>
      <name val="Arial"/>
      <family val="2"/>
    </font>
    <font>
      <sz val="11"/>
      <color indexed="20"/>
      <name val="Calibri"/>
      <family val="2"/>
    </font>
    <font>
      <sz val="11"/>
      <color indexed="17"/>
      <name val="Calibri"/>
      <family val="2"/>
    </font>
    <font>
      <sz val="11"/>
      <color rgb="FF006100"/>
      <name val="Arial"/>
      <family val="2"/>
    </font>
    <font>
      <b/>
      <sz val="11"/>
      <color indexed="52"/>
      <name val="Calibri"/>
      <family val="2"/>
    </font>
    <font>
      <b/>
      <sz val="11"/>
      <color rgb="FFFA7D00"/>
      <name val="Arial"/>
      <family val="2"/>
    </font>
    <font>
      <b/>
      <sz val="11"/>
      <color indexed="9"/>
      <name val="Calibri"/>
      <family val="2"/>
    </font>
    <font>
      <b/>
      <sz val="11"/>
      <color theme="0"/>
      <name val="Arial"/>
      <family val="2"/>
    </font>
    <font>
      <sz val="11"/>
      <color indexed="52"/>
      <name val="Calibri"/>
      <family val="2"/>
    </font>
    <font>
      <sz val="11"/>
      <color rgb="FFFA7D00"/>
      <name val="Arial"/>
      <family val="2"/>
    </font>
    <font>
      <sz val="11"/>
      <color indexed="62"/>
      <name val="Calibri"/>
      <family val="2"/>
    </font>
    <font>
      <sz val="11"/>
      <color rgb="FF3F3F76"/>
      <name val="Arial"/>
      <family val="2"/>
    </font>
    <font>
      <sz val="10"/>
      <name val="Arial"/>
      <family val="2"/>
      <charset val="204"/>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rgb="FF9C0006"/>
      <name val="Arial"/>
      <family val="2"/>
    </font>
    <font>
      <sz val="10"/>
      <name val="MS Sans Serif"/>
      <family val="2"/>
    </font>
    <font>
      <sz val="11"/>
      <color indexed="60"/>
      <name val="Calibri"/>
      <family val="2"/>
    </font>
    <font>
      <sz val="11"/>
      <color rgb="FF9C6500"/>
      <name val="Arial"/>
      <family val="2"/>
    </font>
    <font>
      <sz val="10"/>
      <color indexed="8"/>
      <name val="Arial"/>
      <family val="2"/>
    </font>
    <font>
      <sz val="12"/>
      <name val="Arial"/>
      <family val="2"/>
    </font>
    <font>
      <sz val="10"/>
      <color indexed="8"/>
      <name val="MS Sans Serif"/>
      <family val="2"/>
    </font>
    <font>
      <b/>
      <sz val="8"/>
      <name val="Courier New"/>
      <family val="3"/>
    </font>
    <font>
      <b/>
      <sz val="11"/>
      <color indexed="63"/>
      <name val="Calibri"/>
      <family val="2"/>
    </font>
    <font>
      <b/>
      <sz val="8"/>
      <name val="Times New Roman"/>
      <family val="1"/>
    </font>
    <font>
      <b/>
      <sz val="11"/>
      <color rgb="FF3F3F3F"/>
      <name val="Arial"/>
      <family val="2"/>
    </font>
    <font>
      <sz val="11"/>
      <color indexed="10"/>
      <name val="Calibri"/>
      <family val="2"/>
    </font>
    <font>
      <sz val="11"/>
      <color rgb="FFFF0000"/>
      <name val="Arial"/>
      <family val="2"/>
    </font>
    <font>
      <i/>
      <sz val="11"/>
      <color rgb="FF7F7F7F"/>
      <name val="Arial"/>
      <family val="2"/>
    </font>
    <font>
      <b/>
      <sz val="18"/>
      <color indexed="56"/>
      <name val="Cambria"/>
      <family val="2"/>
    </font>
    <font>
      <b/>
      <sz val="15"/>
      <color theme="3"/>
      <name val="Arial"/>
      <family val="2"/>
    </font>
    <font>
      <b/>
      <sz val="13"/>
      <color theme="3"/>
      <name val="Arial"/>
      <family val="2"/>
    </font>
    <font>
      <b/>
      <sz val="11"/>
      <color theme="3"/>
      <name val="Arial"/>
      <family val="2"/>
    </font>
    <font>
      <b/>
      <sz val="11"/>
      <color indexed="8"/>
      <name val="Calibri"/>
      <family val="2"/>
    </font>
    <font>
      <b/>
      <sz val="11"/>
      <color theme="1"/>
      <name val="Arial"/>
      <family val="2"/>
    </font>
    <font>
      <b/>
      <sz val="8"/>
      <color theme="0"/>
      <name val="Arial"/>
      <family val="2"/>
    </font>
    <font>
      <sz val="12"/>
      <color theme="0"/>
      <name val="Verdana"/>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499984740745262"/>
        <bgColor indexed="64"/>
      </patternFill>
    </fill>
  </fills>
  <borders count="31">
    <border>
      <left/>
      <right/>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hair">
        <color indexed="64"/>
      </right>
      <top/>
      <bottom style="hair">
        <color indexed="64"/>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s>
  <cellStyleXfs count="405">
    <xf numFmtId="0" fontId="0" fillId="0" borderId="0"/>
    <xf numFmtId="43" fontId="9" fillId="0" borderId="0" applyFont="0" applyFill="0" applyBorder="0" applyAlignment="0" applyProtection="0"/>
    <xf numFmtId="9" fontId="9" fillId="0" borderId="0" applyFont="0" applyFill="0" applyBorder="0" applyAlignment="0" applyProtection="0"/>
    <xf numFmtId="0" fontId="10" fillId="0" borderId="0"/>
    <xf numFmtId="0" fontId="10" fillId="0" borderId="0"/>
    <xf numFmtId="0" fontId="10" fillId="0" borderId="0"/>
    <xf numFmtId="0" fontId="15" fillId="0" borderId="0"/>
    <xf numFmtId="0" fontId="15" fillId="0" borderId="0"/>
    <xf numFmtId="0" fontId="15" fillId="0" borderId="0"/>
    <xf numFmtId="0" fontId="15" fillId="0" borderId="0"/>
    <xf numFmtId="0" fontId="10" fillId="0" borderId="0"/>
    <xf numFmtId="0" fontId="16" fillId="0" borderId="0"/>
    <xf numFmtId="164" fontId="17" fillId="0" borderId="0"/>
    <xf numFmtId="43" fontId="17" fillId="0" borderId="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36" borderId="0" applyNumberFormat="0" applyBorder="0" applyAlignment="0" applyProtection="0"/>
    <xf numFmtId="0" fontId="19" fillId="10" borderId="0" applyNumberFormat="0" applyBorder="0" applyAlignment="0" applyProtection="0"/>
    <xf numFmtId="0" fontId="18" fillId="3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8" fillId="37" borderId="0" applyNumberFormat="0" applyBorder="0" applyAlignment="0" applyProtection="0"/>
    <xf numFmtId="0" fontId="19" fillId="14" borderId="0" applyNumberFormat="0" applyBorder="0" applyAlignment="0" applyProtection="0"/>
    <xf numFmtId="0" fontId="18" fillId="37"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38" borderId="0" applyNumberFormat="0" applyBorder="0" applyAlignment="0" applyProtection="0"/>
    <xf numFmtId="0" fontId="19" fillId="18" borderId="0" applyNumberFormat="0" applyBorder="0" applyAlignment="0" applyProtection="0"/>
    <xf numFmtId="0" fontId="18" fillId="3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8" fillId="39" borderId="0" applyNumberFormat="0" applyBorder="0" applyAlignment="0" applyProtection="0"/>
    <xf numFmtId="0" fontId="19" fillId="22" borderId="0" applyNumberFormat="0" applyBorder="0" applyAlignment="0" applyProtection="0"/>
    <xf numFmtId="0" fontId="18" fillId="39"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40" borderId="0" applyNumberFormat="0" applyBorder="0" applyAlignment="0" applyProtection="0"/>
    <xf numFmtId="0" fontId="19" fillId="26" borderId="0" applyNumberFormat="0" applyBorder="0" applyAlignment="0" applyProtection="0"/>
    <xf numFmtId="0" fontId="18" fillId="4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8" fillId="41" borderId="0" applyNumberFormat="0" applyBorder="0" applyAlignment="0" applyProtection="0"/>
    <xf numFmtId="0" fontId="19" fillId="30" borderId="0" applyNumberFormat="0" applyBorder="0" applyAlignment="0" applyProtection="0"/>
    <xf numFmtId="0" fontId="18" fillId="4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18" fillId="42" borderId="0" applyNumberFormat="0" applyBorder="0" applyAlignment="0" applyProtection="0"/>
    <xf numFmtId="0" fontId="19" fillId="11" borderId="0" applyNumberFormat="0" applyBorder="0" applyAlignment="0" applyProtection="0"/>
    <xf numFmtId="0" fontId="18" fillId="4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8" fillId="43" borderId="0" applyNumberFormat="0" applyBorder="0" applyAlignment="0" applyProtection="0"/>
    <xf numFmtId="0" fontId="19" fillId="15" borderId="0" applyNumberFormat="0" applyBorder="0" applyAlignment="0" applyProtection="0"/>
    <xf numFmtId="0" fontId="18" fillId="43"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44" borderId="0" applyNumberFormat="0" applyBorder="0" applyAlignment="0" applyProtection="0"/>
    <xf numFmtId="0" fontId="19" fillId="19" borderId="0" applyNumberFormat="0" applyBorder="0" applyAlignment="0" applyProtection="0"/>
    <xf numFmtId="0" fontId="18" fillId="4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39" borderId="0" applyNumberFormat="0" applyBorder="0" applyAlignment="0" applyProtection="0"/>
    <xf numFmtId="0" fontId="19" fillId="23" borderId="0" applyNumberFormat="0" applyBorder="0" applyAlignment="0" applyProtection="0"/>
    <xf numFmtId="0" fontId="18" fillId="3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8" fillId="42" borderId="0" applyNumberFormat="0" applyBorder="0" applyAlignment="0" applyProtection="0"/>
    <xf numFmtId="0" fontId="19" fillId="27" borderId="0" applyNumberFormat="0" applyBorder="0" applyAlignment="0" applyProtection="0"/>
    <xf numFmtId="0" fontId="18" fillId="42"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8" fillId="45" borderId="0" applyNumberFormat="0" applyBorder="0" applyAlignment="0" applyProtection="0"/>
    <xf numFmtId="0" fontId="19" fillId="31" borderId="0" applyNumberFormat="0" applyBorder="0" applyAlignment="0" applyProtection="0"/>
    <xf numFmtId="0" fontId="18" fillId="45"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1" fillId="1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1" fillId="1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1"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2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32"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2"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4" fillId="2" borderId="0" applyNumberFormat="0" applyBorder="0" applyAlignment="0" applyProtection="0"/>
    <xf numFmtId="0" fontId="25" fillId="54" borderId="19" applyNumberFormat="0" applyAlignment="0" applyProtection="0"/>
    <xf numFmtId="0" fontId="25" fillId="54" borderId="19" applyNumberFormat="0" applyAlignment="0" applyProtection="0"/>
    <xf numFmtId="0" fontId="25" fillId="54" borderId="19" applyNumberFormat="0" applyAlignment="0" applyProtection="0"/>
    <xf numFmtId="0" fontId="26" fillId="6" borderId="5" applyNumberFormat="0" applyAlignment="0" applyProtection="0"/>
    <xf numFmtId="0" fontId="27" fillId="55" borderId="20" applyNumberFormat="0" applyAlignment="0" applyProtection="0"/>
    <xf numFmtId="0" fontId="27" fillId="55" borderId="20" applyNumberFormat="0" applyAlignment="0" applyProtection="0"/>
    <xf numFmtId="0" fontId="28" fillId="7" borderId="8"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30" fillId="0" borderId="7" applyNumberFormat="0" applyFill="0" applyAlignment="0" applyProtection="0"/>
    <xf numFmtId="0" fontId="27" fillId="55" borderId="20" applyNumberFormat="0" applyAlignment="0" applyProtection="0"/>
    <xf numFmtId="0" fontId="20" fillId="50" borderId="0" applyNumberFormat="0" applyBorder="0" applyAlignment="0" applyProtection="0"/>
    <xf numFmtId="0" fontId="20" fillId="50" borderId="0" applyNumberFormat="0" applyBorder="0" applyAlignment="0" applyProtection="0"/>
    <xf numFmtId="0" fontId="21" fillId="9"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1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1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21"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29" borderId="0" applyNumberFormat="0" applyBorder="0" applyAlignment="0" applyProtection="0"/>
    <xf numFmtId="0" fontId="31" fillId="41" borderId="19" applyNumberFormat="0" applyAlignment="0" applyProtection="0"/>
    <xf numFmtId="0" fontId="31" fillId="41" borderId="19" applyNumberFormat="0" applyAlignment="0" applyProtection="0"/>
    <xf numFmtId="0" fontId="32" fillId="5" borderId="5" applyNumberFormat="0" applyAlignment="0" applyProtection="0"/>
    <xf numFmtId="0" fontId="33" fillId="0" borderId="0"/>
    <xf numFmtId="165" fontId="10" fillId="0" borderId="0" applyFont="0" applyFill="0" applyBorder="0" applyAlignment="0" applyProtection="0"/>
    <xf numFmtId="0" fontId="10" fillId="0" borderId="0"/>
    <xf numFmtId="166" fontId="10" fillId="0" borderId="0" applyFill="0" applyBorder="0" applyAlignment="0" applyProtection="0"/>
    <xf numFmtId="0" fontId="34" fillId="0" borderId="0" applyNumberFormat="0" applyFill="0" applyBorder="0" applyAlignment="0" applyProtection="0"/>
    <xf numFmtId="0" fontId="23" fillId="38" borderId="0" applyNumberFormat="0" applyBorder="0" applyAlignment="0" applyProtection="0"/>
    <xf numFmtId="0" fontId="35" fillId="0" borderId="22" applyNumberFormat="0" applyFill="0" applyAlignment="0" applyProtection="0"/>
    <xf numFmtId="0" fontId="36" fillId="0" borderId="23" applyNumberFormat="0" applyFill="0" applyAlignment="0" applyProtection="0"/>
    <xf numFmtId="0" fontId="37" fillId="0" borderId="24" applyNumberFormat="0" applyFill="0" applyAlignment="0" applyProtection="0"/>
    <xf numFmtId="0" fontId="37" fillId="0" borderId="0" applyNumberFormat="0" applyFill="0" applyBorder="0" applyAlignment="0" applyProtection="0"/>
    <xf numFmtId="0" fontId="22" fillId="37" borderId="0" applyNumberFormat="0" applyBorder="0" applyAlignment="0" applyProtection="0"/>
    <xf numFmtId="0" fontId="22" fillId="37" borderId="0" applyNumberFormat="0" applyBorder="0" applyAlignment="0" applyProtection="0"/>
    <xf numFmtId="0" fontId="38" fillId="3" borderId="0" applyNumberFormat="0" applyBorder="0" applyAlignment="0" applyProtection="0"/>
    <xf numFmtId="0" fontId="31" fillId="41" borderId="19" applyNumberFormat="0" applyAlignment="0" applyProtection="0"/>
    <xf numFmtId="0" fontId="39" fillId="0" borderId="25"/>
    <xf numFmtId="0" fontId="39" fillId="0" borderId="15"/>
    <xf numFmtId="0" fontId="39" fillId="0" borderId="15"/>
    <xf numFmtId="0" fontId="39" fillId="0" borderId="15"/>
    <xf numFmtId="0" fontId="39" fillId="0" borderId="15"/>
    <xf numFmtId="0" fontId="39" fillId="0" borderId="15"/>
    <xf numFmtId="0" fontId="39" fillId="0" borderId="15"/>
    <xf numFmtId="0" fontId="39" fillId="0" borderId="15"/>
    <xf numFmtId="0" fontId="39" fillId="0" borderId="15"/>
    <xf numFmtId="0" fontId="39" fillId="0" borderId="15"/>
    <xf numFmtId="0" fontId="39" fillId="0" borderId="25"/>
    <xf numFmtId="0" fontId="39" fillId="0" borderId="15"/>
    <xf numFmtId="0" fontId="39" fillId="0" borderId="15"/>
    <xf numFmtId="0" fontId="39" fillId="0" borderId="15"/>
    <xf numFmtId="0" fontId="39" fillId="0" borderId="15"/>
    <xf numFmtId="0" fontId="39" fillId="0" borderId="25"/>
    <xf numFmtId="0" fontId="39" fillId="0" borderId="25"/>
    <xf numFmtId="0" fontId="39" fillId="0" borderId="25"/>
    <xf numFmtId="0" fontId="39" fillId="0" borderId="15"/>
    <xf numFmtId="0" fontId="39" fillId="0" borderId="25"/>
    <xf numFmtId="0" fontId="39" fillId="0" borderId="15"/>
    <xf numFmtId="0" fontId="39" fillId="0" borderId="25"/>
    <xf numFmtId="0" fontId="39" fillId="0" borderId="25"/>
    <xf numFmtId="0" fontId="39" fillId="0" borderId="15"/>
    <xf numFmtId="0" fontId="39" fillId="0" borderId="15"/>
    <xf numFmtId="0" fontId="39" fillId="0" borderId="15"/>
    <xf numFmtId="0" fontId="39" fillId="0" borderId="15"/>
    <xf numFmtId="0" fontId="39" fillId="0" borderId="15"/>
    <xf numFmtId="0" fontId="39" fillId="0" borderId="15"/>
    <xf numFmtId="0" fontId="29" fillId="0" borderId="21" applyNumberFormat="0" applyFill="0" applyAlignment="0" applyProtection="0"/>
    <xf numFmtId="44" fontId="18" fillId="0" borderId="0" applyFont="0" applyFill="0" applyBorder="0" applyAlignment="0" applyProtection="0"/>
    <xf numFmtId="167" fontId="10" fillId="0" borderId="0" applyFont="0" applyFill="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4" borderId="0" applyNumberFormat="0" applyBorder="0" applyAlignment="0" applyProtection="0"/>
    <xf numFmtId="0" fontId="40" fillId="56" borderId="0" applyNumberFormat="0" applyBorder="0" applyAlignment="0" applyProtection="0"/>
    <xf numFmtId="0" fontId="10" fillId="0" borderId="0"/>
    <xf numFmtId="0" fontId="10" fillId="0" borderId="0"/>
    <xf numFmtId="0" fontId="10" fillId="0" borderId="0" applyFont="0" applyFill="0" applyBorder="0" applyAlignment="0" applyProtection="0"/>
    <xf numFmtId="0" fontId="42"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 fillId="0" borderId="0"/>
    <xf numFmtId="0" fontId="10" fillId="0" borderId="0"/>
    <xf numFmtId="0" fontId="10" fillId="0" borderId="0"/>
    <xf numFmtId="0" fontId="10" fillId="0" borderId="0"/>
    <xf numFmtId="0" fontId="5"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applyFont="0" applyFill="0" applyBorder="0" applyAlignment="0" applyProtection="0"/>
    <xf numFmtId="0" fontId="43" fillId="0" borderId="11"/>
    <xf numFmtId="0" fontId="5" fillId="0" borderId="0"/>
    <xf numFmtId="0" fontId="10" fillId="0" borderId="0"/>
    <xf numFmtId="0" fontId="19" fillId="0" borderId="0"/>
    <xf numFmtId="0" fontId="19" fillId="0" borderId="0"/>
    <xf numFmtId="0" fontId="19" fillId="0" borderId="0"/>
    <xf numFmtId="0" fontId="44" fillId="0" borderId="0"/>
    <xf numFmtId="0" fontId="10" fillId="0" borderId="0"/>
    <xf numFmtId="0" fontId="10" fillId="0" borderId="0"/>
    <xf numFmtId="0" fontId="10" fillId="0" borderId="0"/>
    <xf numFmtId="0" fontId="10" fillId="0" borderId="0"/>
    <xf numFmtId="0" fontId="10" fillId="0" borderId="0"/>
    <xf numFmtId="0" fontId="39" fillId="0" borderId="0"/>
    <xf numFmtId="0" fontId="10" fillId="0" borderId="0"/>
    <xf numFmtId="0" fontId="44" fillId="0" borderId="0"/>
    <xf numFmtId="0" fontId="44" fillId="0" borderId="0"/>
    <xf numFmtId="0" fontId="10" fillId="0" borderId="0"/>
    <xf numFmtId="0" fontId="42" fillId="0" borderId="0">
      <alignment vertical="top"/>
    </xf>
    <xf numFmtId="0" fontId="10" fillId="0" borderId="0"/>
    <xf numFmtId="0" fontId="10" fillId="57" borderId="26" applyNumberFormat="0" applyFont="0" applyAlignment="0" applyProtection="0"/>
    <xf numFmtId="0" fontId="10" fillId="57" borderId="26" applyNumberFormat="0" applyFont="0" applyAlignment="0" applyProtection="0"/>
    <xf numFmtId="0" fontId="19" fillId="8" borderId="9" applyNumberFormat="0" applyFont="0" applyAlignment="0" applyProtection="0"/>
    <xf numFmtId="0" fontId="10" fillId="57" borderId="26" applyNumberFormat="0" applyFont="0" applyAlignment="0" applyProtection="0"/>
    <xf numFmtId="0" fontId="19" fillId="8" borderId="9" applyNumberFormat="0" applyFont="0" applyAlignment="0" applyProtection="0"/>
    <xf numFmtId="0" fontId="10" fillId="57" borderId="26" applyNumberFormat="0" applyFont="0" applyAlignment="0" applyProtection="0"/>
    <xf numFmtId="0" fontId="10" fillId="57" borderId="26" applyNumberFormat="0" applyFont="0" applyAlignment="0" applyProtection="0"/>
    <xf numFmtId="0" fontId="19" fillId="8" borderId="9" applyNumberFormat="0" applyFont="0" applyAlignment="0" applyProtection="0"/>
    <xf numFmtId="0" fontId="10" fillId="57" borderId="26" applyNumberFormat="0" applyFont="0" applyAlignment="0" applyProtection="0"/>
    <xf numFmtId="0" fontId="19" fillId="8" borderId="9" applyNumberFormat="0" applyFont="0" applyAlignment="0" applyProtection="0"/>
    <xf numFmtId="0" fontId="10" fillId="57" borderId="26" applyNumberFormat="0" applyFont="0" applyAlignment="0" applyProtection="0"/>
    <xf numFmtId="0" fontId="19" fillId="8" borderId="9" applyNumberFormat="0" applyFont="0" applyAlignment="0" applyProtection="0"/>
    <xf numFmtId="0" fontId="19" fillId="8" borderId="9" applyNumberFormat="0" applyFont="0" applyAlignment="0" applyProtection="0"/>
    <xf numFmtId="0" fontId="18" fillId="57" borderId="26" applyNumberFormat="0" applyFont="0" applyAlignment="0" applyProtection="0"/>
    <xf numFmtId="0" fontId="45" fillId="0" borderId="27">
      <alignment horizontal="center"/>
    </xf>
    <xf numFmtId="0" fontId="45" fillId="0" borderId="27">
      <alignment horizontal="center"/>
    </xf>
    <xf numFmtId="0" fontId="45" fillId="0" borderId="27">
      <alignment horizontal="center"/>
    </xf>
    <xf numFmtId="0" fontId="45" fillId="0" borderId="27">
      <alignment horizontal="center"/>
    </xf>
    <xf numFmtId="0" fontId="45" fillId="0" borderId="27">
      <alignment horizontal="center"/>
    </xf>
    <xf numFmtId="0" fontId="46" fillId="54" borderId="28" applyNumberFormat="0" applyAlignment="0" applyProtection="0"/>
    <xf numFmtId="0" fontId="13" fillId="58" borderId="11" applyNumberFormat="0" applyFont="0" applyBorder="0" applyAlignment="0" applyProtection="0">
      <alignment horizontal="center"/>
    </xf>
    <xf numFmtId="0" fontId="47" fillId="0" borderId="29" applyNumberFormat="0" applyFont="0" applyBorder="0" applyAlignment="0"/>
    <xf numFmtId="9" fontId="5" fillId="0" borderId="0" applyFont="0" applyFill="0" applyBorder="0" applyAlignment="0" applyProtection="0"/>
    <xf numFmtId="9" fontId="5" fillId="0" borderId="0" applyFont="0" applyFill="0" applyBorder="0" applyAlignment="0" applyProtection="0"/>
    <xf numFmtId="9" fontId="10" fillId="0" borderId="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6" fillId="54" borderId="28" applyNumberFormat="0" applyAlignment="0" applyProtection="0"/>
    <xf numFmtId="0" fontId="46" fillId="54" borderId="28" applyNumberFormat="0" applyAlignment="0" applyProtection="0"/>
    <xf numFmtId="0" fontId="48" fillId="6" borderId="6" applyNumberFormat="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53" fillId="0" borderId="2"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54" fillId="0" borderId="3"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55" fillId="0" borderId="4"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6" fillId="0" borderId="30" applyNumberFormat="0" applyFill="0" applyAlignment="0" applyProtection="0"/>
    <xf numFmtId="0" fontId="56" fillId="0" borderId="30" applyNumberFormat="0" applyFill="0" applyAlignment="0" applyProtection="0"/>
    <xf numFmtId="0" fontId="57" fillId="0" borderId="10" applyNumberFormat="0" applyFill="0" applyAlignment="0" applyProtection="0"/>
    <xf numFmtId="43" fontId="5"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0" fontId="39" fillId="0" borderId="0" applyFill="0" applyBorder="0" applyAlignment="0" applyProtection="0"/>
    <xf numFmtId="164"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4" fillId="0" borderId="0" applyNumberFormat="0" applyFont="0" applyFill="0" applyBorder="0" applyProtection="0">
      <alignment vertical="center"/>
    </xf>
    <xf numFmtId="0" fontId="49" fillId="0" borderId="0" applyNumberForma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7" fillId="0" borderId="0"/>
    <xf numFmtId="43" fontId="17"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cellStyleXfs>
  <cellXfs count="128">
    <xf numFmtId="0" fontId="0" fillId="0" borderId="0" xfId="0" applyFont="1" applyAlignment="1">
      <alignment horizontal="left" vertical="center"/>
    </xf>
    <xf numFmtId="0" fontId="0" fillId="0" borderId="0" xfId="0" applyFont="1" applyFill="1" applyAlignment="1">
      <alignment horizontal="left" vertical="center"/>
    </xf>
    <xf numFmtId="43" fontId="0" fillId="0" borderId="0" xfId="1" applyFont="1" applyFill="1" applyAlignment="1">
      <alignment horizontal="left" vertical="center"/>
    </xf>
    <xf numFmtId="0" fontId="0" fillId="0" borderId="0" xfId="0" applyFont="1" applyFill="1" applyAlignment="1">
      <alignment horizontal="center" vertical="center"/>
    </xf>
    <xf numFmtId="0" fontId="11" fillId="0" borderId="11" xfId="3" applyFont="1" applyBorder="1" applyAlignment="1">
      <alignment horizontal="center" vertical="center"/>
    </xf>
    <xf numFmtId="43" fontId="11" fillId="0" borderId="0" xfId="1" applyFont="1" applyBorder="1" applyAlignment="1">
      <alignment vertical="center"/>
    </xf>
    <xf numFmtId="0" fontId="7" fillId="0" borderId="0" xfId="0" applyFont="1" applyFill="1" applyBorder="1" applyAlignment="1">
      <alignment horizontal="center" vertical="center" wrapText="1"/>
    </xf>
    <xf numFmtId="43" fontId="7" fillId="0" borderId="15" xfId="1" applyFont="1" applyFill="1" applyBorder="1" applyAlignment="1">
      <alignment horizontal="right" vertical="center" wrapText="1"/>
    </xf>
    <xf numFmtId="0" fontId="7" fillId="35" borderId="11" xfId="0" applyFont="1" applyFill="1" applyBorder="1" applyAlignment="1">
      <alignment horizontal="center" vertical="center" wrapText="1"/>
    </xf>
    <xf numFmtId="43" fontId="7" fillId="35" borderId="11" xfId="1" applyFont="1" applyFill="1" applyBorder="1" applyAlignment="1">
      <alignment horizontal="right" vertical="center" wrapText="1"/>
    </xf>
    <xf numFmtId="10" fontId="7" fillId="35" borderId="11" xfId="2" applyNumberFormat="1" applyFont="1" applyFill="1" applyBorder="1" applyAlignment="1">
      <alignment horizontal="center" vertical="center" wrapText="1"/>
    </xf>
    <xf numFmtId="0" fontId="14" fillId="0" borderId="0" xfId="0" applyFont="1" applyFill="1" applyAlignment="1">
      <alignment horizontal="left" vertical="center"/>
    </xf>
    <xf numFmtId="43" fontId="7" fillId="0" borderId="11" xfId="1" applyFont="1" applyFill="1" applyBorder="1" applyAlignment="1">
      <alignment horizontal="right" vertical="center" wrapText="1"/>
    </xf>
    <xf numFmtId="43" fontId="7" fillId="33" borderId="16" xfId="1" applyFont="1" applyFill="1" applyBorder="1" applyAlignment="1">
      <alignment vertical="center" wrapText="1"/>
    </xf>
    <xf numFmtId="43" fontId="7" fillId="33" borderId="0" xfId="1" applyFont="1" applyFill="1" applyBorder="1" applyAlignment="1">
      <alignment vertical="center" wrapText="1"/>
    </xf>
    <xf numFmtId="10" fontId="7" fillId="33" borderId="0" xfId="0" applyNumberFormat="1" applyFont="1" applyFill="1" applyBorder="1" applyAlignment="1">
      <alignment vertical="center" wrapText="1"/>
    </xf>
    <xf numFmtId="0" fontId="7" fillId="33" borderId="0" xfId="0" applyFont="1" applyFill="1" applyBorder="1" applyAlignment="1">
      <alignment vertical="center" wrapText="1"/>
    </xf>
    <xf numFmtId="43" fontId="7" fillId="33" borderId="15" xfId="1" applyFont="1" applyFill="1" applyBorder="1" applyAlignment="1">
      <alignment horizontal="right" vertical="center" wrapText="1"/>
    </xf>
    <xf numFmtId="0" fontId="8"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justify" vertical="center" wrapText="1"/>
    </xf>
    <xf numFmtId="43" fontId="6" fillId="0" borderId="0" xfId="1" applyFont="1" applyFill="1" applyAlignment="1">
      <alignment horizontal="right"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10" fontId="7" fillId="33" borderId="16" xfId="2" applyNumberFormat="1" applyFont="1" applyFill="1" applyBorder="1" applyAlignment="1">
      <alignment vertical="center" wrapText="1"/>
    </xf>
    <xf numFmtId="0" fontId="8" fillId="0" borderId="0" xfId="0" applyFont="1" applyAlignment="1">
      <alignment horizontal="left" vertical="center" wrapText="1"/>
    </xf>
    <xf numFmtId="0" fontId="7" fillId="59" borderId="13" xfId="0" applyFont="1" applyFill="1" applyBorder="1" applyAlignment="1">
      <alignment vertical="center" wrapText="1"/>
    </xf>
    <xf numFmtId="0" fontId="7" fillId="59" borderId="14" xfId="0" applyFont="1" applyFill="1" applyBorder="1" applyAlignment="1">
      <alignment vertical="center" wrapText="1"/>
    </xf>
    <xf numFmtId="43" fontId="7" fillId="59" borderId="11" xfId="1" applyFont="1" applyFill="1" applyBorder="1" applyAlignment="1">
      <alignment horizontal="right" vertical="center" wrapText="1"/>
    </xf>
    <xf numFmtId="10" fontId="7" fillId="59" borderId="11" xfId="0" applyNumberFormat="1" applyFont="1" applyFill="1" applyBorder="1" applyAlignment="1">
      <alignment vertical="center" wrapText="1"/>
    </xf>
    <xf numFmtId="0" fontId="7" fillId="59" borderId="11" xfId="0" applyFont="1" applyFill="1" applyBorder="1" applyAlignment="1">
      <alignment vertical="center" wrapText="1"/>
    </xf>
    <xf numFmtId="0" fontId="7" fillId="60" borderId="11" xfId="0" applyFont="1" applyFill="1" applyBorder="1" applyAlignment="1">
      <alignment horizontal="center" vertical="center" wrapText="1"/>
    </xf>
    <xf numFmtId="43" fontId="7" fillId="60" borderId="11" xfId="1" applyFont="1" applyFill="1" applyBorder="1" applyAlignment="1">
      <alignment horizontal="right" vertical="center" wrapText="1"/>
    </xf>
    <xf numFmtId="10" fontId="7" fillId="60" borderId="11" xfId="2" applyNumberFormat="1" applyFont="1" applyFill="1" applyBorder="1" applyAlignment="1">
      <alignment horizontal="center" vertical="center" wrapText="1"/>
    </xf>
    <xf numFmtId="0" fontId="8" fillId="34" borderId="0" xfId="0" applyFont="1" applyFill="1" applyAlignment="1">
      <alignment horizontal="left" vertical="center" wrapText="1"/>
    </xf>
    <xf numFmtId="0" fontId="8" fillId="35" borderId="0" xfId="0" applyFont="1" applyFill="1" applyAlignment="1">
      <alignment horizontal="left" vertical="center" wrapText="1"/>
    </xf>
    <xf numFmtId="0" fontId="8" fillId="35" borderId="1" xfId="0" applyFont="1" applyFill="1" applyBorder="1" applyAlignment="1">
      <alignment horizontal="left" vertical="center" wrapText="1"/>
    </xf>
    <xf numFmtId="0" fontId="8" fillId="34" borderId="1" xfId="0" applyFont="1" applyFill="1" applyBorder="1" applyAlignment="1">
      <alignment horizontal="left" vertical="center" wrapText="1"/>
    </xf>
    <xf numFmtId="0" fontId="8" fillId="33" borderId="1" xfId="0" applyFont="1" applyFill="1" applyBorder="1" applyAlignment="1">
      <alignment horizontal="left" vertical="center" wrapText="1"/>
    </xf>
    <xf numFmtId="43" fontId="7" fillId="59" borderId="17" xfId="1" applyFont="1" applyFill="1" applyBorder="1" applyAlignment="1">
      <alignment horizontal="right" vertical="center" wrapText="1"/>
    </xf>
    <xf numFmtId="0" fontId="7" fillId="59" borderId="17" xfId="0" applyFont="1" applyFill="1" applyBorder="1" applyAlignment="1">
      <alignment vertical="center" wrapText="1"/>
    </xf>
    <xf numFmtId="43" fontId="7" fillId="59" borderId="18" xfId="1" applyFont="1" applyFill="1" applyBorder="1" applyAlignment="1">
      <alignment horizontal="right" vertical="center" wrapText="1"/>
    </xf>
    <xf numFmtId="0" fontId="58" fillId="61" borderId="0" xfId="0" applyFont="1" applyFill="1" applyAlignment="1">
      <alignment horizontal="left" vertical="center" wrapText="1"/>
    </xf>
    <xf numFmtId="0" fontId="59" fillId="61" borderId="0" xfId="0" applyFont="1" applyFill="1" applyAlignment="1">
      <alignment horizontal="left" vertical="center" wrapText="1"/>
    </xf>
    <xf numFmtId="0" fontId="58" fillId="61" borderId="0" xfId="0" applyFont="1" applyFill="1" applyAlignment="1">
      <alignment horizontal="justify" vertical="center" wrapText="1"/>
    </xf>
    <xf numFmtId="43" fontId="59" fillId="61" borderId="0" xfId="1" applyFont="1" applyFill="1" applyAlignment="1">
      <alignment horizontal="left" vertical="center" wrapText="1"/>
    </xf>
    <xf numFmtId="43" fontId="58" fillId="61" borderId="0" xfId="1" applyFont="1" applyFill="1" applyAlignment="1">
      <alignment horizontal="right" vertical="center" wrapText="1"/>
    </xf>
    <xf numFmtId="0" fontId="8" fillId="62" borderId="0" xfId="0" applyFont="1" applyFill="1" applyAlignment="1">
      <alignment horizontal="left" vertical="center" wrapText="1"/>
    </xf>
    <xf numFmtId="0" fontId="0" fillId="62" borderId="0" xfId="0" applyFill="1" applyAlignment="1">
      <alignment horizontal="left" vertical="center" wrapText="1"/>
    </xf>
    <xf numFmtId="0" fontId="8" fillId="62" borderId="0" xfId="0" applyFont="1" applyFill="1" applyAlignment="1">
      <alignment horizontal="justify" vertical="center" wrapText="1"/>
    </xf>
    <xf numFmtId="43" fontId="0" fillId="62" borderId="0" xfId="1" applyFont="1" applyFill="1" applyAlignment="1">
      <alignment horizontal="left" vertical="center" wrapText="1"/>
    </xf>
    <xf numFmtId="43" fontId="8" fillId="62" borderId="0" xfId="1" applyFont="1" applyFill="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43" fontId="6" fillId="0" borderId="0" xfId="1" applyFont="1" applyAlignment="1">
      <alignment horizontal="right" vertical="center" wrapText="1"/>
    </xf>
    <xf numFmtId="0" fontId="8" fillId="62" borderId="1" xfId="0" applyFont="1" applyFill="1" applyBorder="1" applyAlignment="1">
      <alignment horizontal="left" vertical="center" wrapText="1"/>
    </xf>
    <xf numFmtId="0" fontId="0" fillId="62" borderId="1" xfId="0" applyFill="1" applyBorder="1" applyAlignment="1">
      <alignment horizontal="left" vertical="center" wrapText="1"/>
    </xf>
    <xf numFmtId="0" fontId="8" fillId="62" borderId="1" xfId="0" applyFont="1" applyFill="1" applyBorder="1" applyAlignment="1">
      <alignment horizontal="justify" vertical="center" wrapText="1"/>
    </xf>
    <xf numFmtId="43" fontId="0" fillId="62" borderId="1" xfId="1" applyFont="1" applyFill="1" applyBorder="1" applyAlignment="1">
      <alignment horizontal="left" vertical="center" wrapText="1"/>
    </xf>
    <xf numFmtId="43" fontId="8" fillId="62" borderId="1" xfId="1" applyFont="1" applyFill="1" applyBorder="1" applyAlignment="1">
      <alignment horizontal="right" vertical="center" wrapText="1"/>
    </xf>
    <xf numFmtId="0" fontId="58" fillId="61" borderId="1" xfId="0" applyFont="1" applyFill="1" applyBorder="1" applyAlignment="1">
      <alignment horizontal="left" vertical="center" wrapText="1"/>
    </xf>
    <xf numFmtId="0" fontId="59" fillId="61" borderId="1" xfId="0" applyFont="1" applyFill="1" applyBorder="1" applyAlignment="1">
      <alignment horizontal="left" vertical="center" wrapText="1"/>
    </xf>
    <xf numFmtId="0" fontId="58" fillId="61" borderId="1" xfId="0" applyFont="1" applyFill="1" applyBorder="1" applyAlignment="1">
      <alignment horizontal="justify" vertical="center" wrapText="1"/>
    </xf>
    <xf numFmtId="43" fontId="59" fillId="61" borderId="1" xfId="1" applyFont="1" applyFill="1" applyBorder="1" applyAlignment="1">
      <alignment horizontal="left" vertical="center" wrapText="1"/>
    </xf>
    <xf numFmtId="43" fontId="58" fillId="61" borderId="1" xfId="1" applyFont="1" applyFill="1" applyBorder="1" applyAlignment="1">
      <alignment horizontal="right" vertical="center" wrapText="1"/>
    </xf>
    <xf numFmtId="0" fontId="8" fillId="33" borderId="0" xfId="0" applyFont="1" applyFill="1" applyAlignment="1">
      <alignment horizontal="left" vertical="center" wrapText="1"/>
    </xf>
    <xf numFmtId="0" fontId="0" fillId="33" borderId="0" xfId="0" applyFill="1" applyAlignment="1">
      <alignment horizontal="left" vertical="center" wrapText="1"/>
    </xf>
    <xf numFmtId="0" fontId="8" fillId="33" borderId="0" xfId="0" applyFont="1" applyFill="1" applyAlignment="1">
      <alignment horizontal="justify" vertical="center" wrapText="1"/>
    </xf>
    <xf numFmtId="43" fontId="0" fillId="33" borderId="0" xfId="1" applyFont="1" applyFill="1" applyAlignment="1">
      <alignment horizontal="left" vertical="center" wrapText="1"/>
    </xf>
    <xf numFmtId="43" fontId="8" fillId="33" borderId="0" xfId="1" applyFont="1" applyFill="1" applyAlignment="1">
      <alignment horizontal="right" vertical="center" wrapText="1"/>
    </xf>
    <xf numFmtId="0" fontId="0" fillId="33" borderId="1" xfId="0" applyFill="1" applyBorder="1" applyAlignment="1">
      <alignment horizontal="left" vertical="center" wrapText="1"/>
    </xf>
    <xf numFmtId="0" fontId="8" fillId="33" borderId="1" xfId="0" applyFont="1" applyFill="1" applyBorder="1" applyAlignment="1">
      <alignment horizontal="justify" vertical="center" wrapText="1"/>
    </xf>
    <xf numFmtId="43" fontId="0" fillId="33" borderId="1" xfId="1" applyFont="1" applyFill="1" applyBorder="1" applyAlignment="1">
      <alignment horizontal="left" vertical="center" wrapText="1"/>
    </xf>
    <xf numFmtId="43" fontId="8" fillId="33" borderId="1" xfId="1" applyFont="1" applyFill="1" applyBorder="1" applyAlignment="1">
      <alignment horizontal="right" vertical="center" wrapText="1"/>
    </xf>
    <xf numFmtId="0" fontId="0" fillId="34" borderId="0" xfId="0" applyFill="1" applyAlignment="1">
      <alignment horizontal="left" vertical="center" wrapText="1"/>
    </xf>
    <xf numFmtId="0" fontId="8" fillId="34" borderId="0" xfId="0" applyFont="1" applyFill="1" applyAlignment="1">
      <alignment horizontal="justify" vertical="center" wrapText="1"/>
    </xf>
    <xf numFmtId="43" fontId="0" fillId="34" borderId="0" xfId="1" applyFont="1" applyFill="1" applyAlignment="1">
      <alignment horizontal="left" vertical="center" wrapText="1"/>
    </xf>
    <xf numFmtId="43" fontId="8" fillId="34" borderId="0" xfId="1" applyFont="1" applyFill="1" applyAlignment="1">
      <alignment horizontal="right" vertical="center" wrapText="1"/>
    </xf>
    <xf numFmtId="0" fontId="0" fillId="35" borderId="0" xfId="0" applyFill="1" applyAlignment="1">
      <alignment horizontal="left" vertical="center" wrapText="1"/>
    </xf>
    <xf numFmtId="0" fontId="8" fillId="35" borderId="0" xfId="0" applyFont="1" applyFill="1" applyAlignment="1">
      <alignment horizontal="justify" vertical="center" wrapText="1"/>
    </xf>
    <xf numFmtId="43" fontId="0" fillId="35" borderId="0" xfId="1" applyFont="1" applyFill="1" applyAlignment="1">
      <alignment horizontal="left" vertical="center" wrapText="1"/>
    </xf>
    <xf numFmtId="43" fontId="8" fillId="35" borderId="0" xfId="1" applyFont="1" applyFill="1" applyAlignment="1">
      <alignment horizontal="right" vertical="center" wrapText="1"/>
    </xf>
    <xf numFmtId="0" fontId="0" fillId="35" borderId="1" xfId="0" applyFill="1" applyBorder="1" applyAlignment="1">
      <alignment horizontal="left" vertical="center" wrapText="1"/>
    </xf>
    <xf numFmtId="0" fontId="8" fillId="35" borderId="1" xfId="0" applyFont="1" applyFill="1" applyBorder="1" applyAlignment="1">
      <alignment horizontal="justify" vertical="center" wrapText="1"/>
    </xf>
    <xf numFmtId="43" fontId="0" fillId="35" borderId="1" xfId="1" applyFont="1" applyFill="1" applyBorder="1" applyAlignment="1">
      <alignment horizontal="left" vertical="center" wrapText="1"/>
    </xf>
    <xf numFmtId="43" fontId="8" fillId="35" borderId="1" xfId="1" applyFont="1" applyFill="1" applyBorder="1" applyAlignment="1">
      <alignment horizontal="right" vertical="center" wrapText="1"/>
    </xf>
    <xf numFmtId="0" fontId="0" fillId="34" borderId="1" xfId="0" applyFill="1" applyBorder="1" applyAlignment="1">
      <alignment horizontal="left" vertical="center" wrapText="1"/>
    </xf>
    <xf numFmtId="0" fontId="8" fillId="34" borderId="1" xfId="0" applyFont="1" applyFill="1" applyBorder="1" applyAlignment="1">
      <alignment horizontal="justify" vertical="center" wrapText="1"/>
    </xf>
    <xf numFmtId="43" fontId="0" fillId="34" borderId="1" xfId="1" applyFont="1" applyFill="1" applyBorder="1" applyAlignment="1">
      <alignment horizontal="left" vertical="center" wrapText="1"/>
    </xf>
    <xf numFmtId="43" fontId="8" fillId="34" borderId="1" xfId="1" applyFont="1" applyFill="1" applyBorder="1" applyAlignment="1">
      <alignment horizontal="right" vertical="center" wrapText="1"/>
    </xf>
    <xf numFmtId="0" fontId="11" fillId="0" borderId="11" xfId="3" applyFont="1" applyBorder="1" applyAlignment="1">
      <alignment horizontal="center" vertical="center"/>
    </xf>
    <xf numFmtId="43" fontId="0" fillId="0" borderId="0" xfId="0" applyNumberFormat="1" applyFont="1" applyAlignment="1">
      <alignment horizontal="left" vertical="center"/>
    </xf>
    <xf numFmtId="0" fontId="8" fillId="59" borderId="0" xfId="0" applyFont="1" applyFill="1" applyAlignment="1">
      <alignment horizontal="left" vertical="center" wrapText="1"/>
    </xf>
    <xf numFmtId="0" fontId="0" fillId="59" borderId="0" xfId="0" applyFill="1" applyAlignment="1">
      <alignment horizontal="left" vertical="center" wrapText="1"/>
    </xf>
    <xf numFmtId="0" fontId="8" fillId="59" borderId="0" xfId="0" applyFont="1" applyFill="1" applyAlignment="1">
      <alignment horizontal="justify" vertical="center" wrapText="1"/>
    </xf>
    <xf numFmtId="43" fontId="0" fillId="59" borderId="0" xfId="1" applyFont="1" applyFill="1" applyAlignment="1">
      <alignment horizontal="left" vertical="center" wrapText="1"/>
    </xf>
    <xf numFmtId="43" fontId="8" fillId="59" borderId="0" xfId="1" applyFont="1" applyFill="1" applyAlignment="1">
      <alignment horizontal="right" vertical="center" wrapText="1"/>
    </xf>
    <xf numFmtId="0" fontId="8" fillId="59" borderId="1" xfId="0" applyFont="1" applyFill="1" applyBorder="1" applyAlignment="1">
      <alignment horizontal="left" vertical="center" wrapText="1"/>
    </xf>
    <xf numFmtId="0" fontId="0" fillId="59" borderId="1" xfId="0" applyFill="1" applyBorder="1" applyAlignment="1">
      <alignment horizontal="left" vertical="center" wrapText="1"/>
    </xf>
    <xf numFmtId="0" fontId="8" fillId="59" borderId="1" xfId="0" applyFont="1" applyFill="1" applyBorder="1" applyAlignment="1">
      <alignment horizontal="justify" vertical="center" wrapText="1"/>
    </xf>
    <xf numFmtId="43" fontId="0" fillId="59" borderId="1" xfId="1" applyFont="1" applyFill="1" applyBorder="1" applyAlignment="1">
      <alignment horizontal="left" vertical="center" wrapText="1"/>
    </xf>
    <xf numFmtId="43" fontId="8" fillId="59" borderId="1" xfId="1" applyFont="1" applyFill="1" applyBorder="1" applyAlignment="1">
      <alignment horizontal="right" vertical="center" wrapText="1"/>
    </xf>
    <xf numFmtId="0" fontId="7" fillId="59"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60" borderId="12" xfId="0" applyFont="1" applyFill="1" applyBorder="1" applyAlignment="1">
      <alignment horizontal="left" vertical="center" wrapText="1" indent="1"/>
    </xf>
    <xf numFmtId="0" fontId="7" fillId="60" borderId="13" xfId="0" applyFont="1" applyFill="1" applyBorder="1" applyAlignment="1">
      <alignment horizontal="left" vertical="center" wrapText="1" indent="1"/>
    </xf>
    <xf numFmtId="0" fontId="7" fillId="60" borderId="14" xfId="0" applyFont="1" applyFill="1" applyBorder="1" applyAlignment="1">
      <alignment horizontal="left" vertical="center" wrapText="1" inden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11" fillId="0" borderId="11" xfId="3"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14" fontId="13" fillId="0" borderId="12" xfId="0" applyNumberFormat="1" applyFont="1" applyFill="1" applyBorder="1" applyAlignment="1">
      <alignment horizontal="center" vertical="center"/>
    </xf>
    <xf numFmtId="14" fontId="13" fillId="0" borderId="14" xfId="0" applyNumberFormat="1" applyFont="1" applyFill="1" applyBorder="1" applyAlignment="1">
      <alignment horizontal="center" vertical="center"/>
    </xf>
    <xf numFmtId="0" fontId="7" fillId="0" borderId="13" xfId="0" applyFont="1" applyFill="1" applyBorder="1" applyAlignment="1">
      <alignment horizontal="center" vertical="center" wrapText="1"/>
    </xf>
    <xf numFmtId="0" fontId="7" fillId="59" borderId="12" xfId="0" applyFont="1" applyFill="1" applyBorder="1" applyAlignment="1">
      <alignment horizontal="center" vertical="center" wrapText="1"/>
    </xf>
    <xf numFmtId="0" fontId="7" fillId="59" borderId="13" xfId="0" applyFont="1" applyFill="1" applyBorder="1" applyAlignment="1">
      <alignment horizontal="center" vertical="center" wrapText="1"/>
    </xf>
    <xf numFmtId="0" fontId="7" fillId="59" borderId="14" xfId="0" applyFont="1" applyFill="1" applyBorder="1" applyAlignment="1">
      <alignment horizontal="center" vertical="center" wrapText="1"/>
    </xf>
    <xf numFmtId="0" fontId="12"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vertical="center"/>
    </xf>
    <xf numFmtId="14" fontId="13" fillId="0" borderId="11" xfId="0" applyNumberFormat="1" applyFont="1" applyFill="1" applyBorder="1" applyAlignment="1">
      <alignment horizontal="center" vertical="center"/>
    </xf>
  </cellXfs>
  <cellStyles count="405">
    <cellStyle name="_Estrutura in loco com Tubulão" xfId="4"/>
    <cellStyle name="_Fundação - sapata-cinta" xfId="5"/>
    <cellStyle name="_Fundação em  Concreto Ciclópico" xfId="6"/>
    <cellStyle name="_FUNDAÇÃO-Torres - Vita Praia" xfId="7"/>
    <cellStyle name="_Planilha de Fundação" xfId="8"/>
    <cellStyle name="_Quantitativo de arquitetura Vita Praia PE" xfId="9"/>
    <cellStyle name="0,0_x000d__x000a_NA_x000d__x000a_" xfId="10"/>
    <cellStyle name="0,0_x000d__x000a_NA_x000d__x000a_ 2" xfId="11"/>
    <cellStyle name="12" xfId="12"/>
    <cellStyle name="12 2" xfId="13"/>
    <cellStyle name="12 2 2" xfId="372"/>
    <cellStyle name="12 3" xfId="371"/>
    <cellStyle name="20% - Accent1" xfId="14"/>
    <cellStyle name="20% - Accent2" xfId="15"/>
    <cellStyle name="20% - Accent3" xfId="16"/>
    <cellStyle name="20% - Accent4" xfId="17"/>
    <cellStyle name="20% - Accent5" xfId="18"/>
    <cellStyle name="20% - Accent6" xfId="19"/>
    <cellStyle name="20% - Ênfase1 2" xfId="20"/>
    <cellStyle name="20% - Ênfase1 2 2" xfId="21"/>
    <cellStyle name="20% - Ênfase1 3" xfId="22"/>
    <cellStyle name="20% - Ênfase1 3 2" xfId="23"/>
    <cellStyle name="20% - Ênfase1 4" xfId="24"/>
    <cellStyle name="20% - Ênfase1 5" xfId="25"/>
    <cellStyle name="20% - Ênfase1 6" xfId="26"/>
    <cellStyle name="20% - Ênfase1 7" xfId="27"/>
    <cellStyle name="20% - Ênfase2 2" xfId="28"/>
    <cellStyle name="20% - Ênfase2 2 2" xfId="29"/>
    <cellStyle name="20% - Ênfase2 3" xfId="30"/>
    <cellStyle name="20% - Ênfase2 3 2" xfId="31"/>
    <cellStyle name="20% - Ênfase2 4" xfId="32"/>
    <cellStyle name="20% - Ênfase2 5" xfId="33"/>
    <cellStyle name="20% - Ênfase2 6" xfId="34"/>
    <cellStyle name="20% - Ênfase2 7" xfId="35"/>
    <cellStyle name="20% - Ênfase3 2" xfId="36"/>
    <cellStyle name="20% - Ênfase3 2 2" xfId="37"/>
    <cellStyle name="20% - Ênfase3 3" xfId="38"/>
    <cellStyle name="20% - Ênfase3 3 2" xfId="39"/>
    <cellStyle name="20% - Ênfase3 4" xfId="40"/>
    <cellStyle name="20% - Ênfase3 5" xfId="41"/>
    <cellStyle name="20% - Ênfase3 6" xfId="42"/>
    <cellStyle name="20% - Ênfase3 7" xfId="43"/>
    <cellStyle name="20% - Ênfase4 2" xfId="44"/>
    <cellStyle name="20% - Ênfase4 2 2" xfId="45"/>
    <cellStyle name="20% - Ênfase4 3" xfId="46"/>
    <cellStyle name="20% - Ênfase4 3 2" xfId="47"/>
    <cellStyle name="20% - Ênfase4 4" xfId="48"/>
    <cellStyle name="20% - Ênfase4 5" xfId="49"/>
    <cellStyle name="20% - Ênfase4 6" xfId="50"/>
    <cellStyle name="20% - Ênfase4 7" xfId="51"/>
    <cellStyle name="20% - Ênfase5 2" xfId="52"/>
    <cellStyle name="20% - Ênfase5 2 2" xfId="53"/>
    <cellStyle name="20% - Ênfase5 3" xfId="54"/>
    <cellStyle name="20% - Ênfase5 3 2" xfId="55"/>
    <cellStyle name="20% - Ênfase5 4" xfId="56"/>
    <cellStyle name="20% - Ênfase5 5" xfId="57"/>
    <cellStyle name="20% - Ênfase5 6" xfId="58"/>
    <cellStyle name="20% - Ênfase5 7" xfId="59"/>
    <cellStyle name="20% - Ênfase6 2" xfId="60"/>
    <cellStyle name="20% - Ênfase6 2 2" xfId="61"/>
    <cellStyle name="20% - Ênfase6 3" xfId="62"/>
    <cellStyle name="20% - Ênfase6 3 2" xfId="63"/>
    <cellStyle name="20% - Ênfase6 4" xfId="64"/>
    <cellStyle name="20% - Ênfase6 5" xfId="65"/>
    <cellStyle name="20% - Ênfase6 6" xfId="66"/>
    <cellStyle name="20% - Ênfase6 7" xfId="67"/>
    <cellStyle name="40% - Accent1" xfId="68"/>
    <cellStyle name="40% - Accent2" xfId="69"/>
    <cellStyle name="40% - Accent3" xfId="70"/>
    <cellStyle name="40% - Accent4" xfId="71"/>
    <cellStyle name="40% - Accent5" xfId="72"/>
    <cellStyle name="40% - Accent6" xfId="73"/>
    <cellStyle name="40% - Ênfase1 2" xfId="74"/>
    <cellStyle name="40% - Ênfase1 2 2" xfId="75"/>
    <cellStyle name="40% - Ênfase1 3" xfId="76"/>
    <cellStyle name="40% - Ênfase1 3 2" xfId="77"/>
    <cellStyle name="40% - Ênfase1 4" xfId="78"/>
    <cellStyle name="40% - Ênfase1 5" xfId="79"/>
    <cellStyle name="40% - Ênfase1 6" xfId="80"/>
    <cellStyle name="40% - Ênfase1 7" xfId="81"/>
    <cellStyle name="40% - Ênfase2 2" xfId="82"/>
    <cellStyle name="40% - Ênfase2 2 2" xfId="83"/>
    <cellStyle name="40% - Ênfase2 3" xfId="84"/>
    <cellStyle name="40% - Ênfase2 3 2" xfId="85"/>
    <cellStyle name="40% - Ênfase2 4" xfId="86"/>
    <cellStyle name="40% - Ênfase2 5" xfId="87"/>
    <cellStyle name="40% - Ênfase2 6" xfId="88"/>
    <cellStyle name="40% - Ênfase2 7" xfId="89"/>
    <cellStyle name="40% - Ênfase3 2" xfId="90"/>
    <cellStyle name="40% - Ênfase3 2 2" xfId="91"/>
    <cellStyle name="40% - Ênfase3 3" xfId="92"/>
    <cellStyle name="40% - Ênfase3 3 2" xfId="93"/>
    <cellStyle name="40% - Ênfase3 4" xfId="94"/>
    <cellStyle name="40% - Ênfase3 5" xfId="95"/>
    <cellStyle name="40% - Ênfase3 6" xfId="96"/>
    <cellStyle name="40% - Ênfase3 7" xfId="97"/>
    <cellStyle name="40% - Ênfase4 2" xfId="98"/>
    <cellStyle name="40% - Ênfase4 2 2" xfId="99"/>
    <cellStyle name="40% - Ênfase4 3" xfId="100"/>
    <cellStyle name="40% - Ênfase4 3 2" xfId="101"/>
    <cellStyle name="40% - Ênfase4 4" xfId="102"/>
    <cellStyle name="40% - Ênfase4 5" xfId="103"/>
    <cellStyle name="40% - Ênfase4 6" xfId="104"/>
    <cellStyle name="40% - Ênfase4 7" xfId="105"/>
    <cellStyle name="40% - Ênfase5 2" xfId="106"/>
    <cellStyle name="40% - Ênfase5 2 2" xfId="107"/>
    <cellStyle name="40% - Ênfase5 3" xfId="108"/>
    <cellStyle name="40% - Ênfase5 3 2" xfId="109"/>
    <cellStyle name="40% - Ênfase5 4" xfId="110"/>
    <cellStyle name="40% - Ênfase5 5" xfId="111"/>
    <cellStyle name="40% - Ênfase5 6" xfId="112"/>
    <cellStyle name="40% - Ênfase5 7" xfId="113"/>
    <cellStyle name="40% - Ênfase6 2" xfId="114"/>
    <cellStyle name="40% - Ênfase6 2 2" xfId="115"/>
    <cellStyle name="40% - Ênfase6 3" xfId="116"/>
    <cellStyle name="40% - Ênfase6 3 2" xfId="117"/>
    <cellStyle name="40% - Ênfase6 4" xfId="118"/>
    <cellStyle name="40% - Ênfase6 5" xfId="119"/>
    <cellStyle name="40% - Ênfase6 6" xfId="120"/>
    <cellStyle name="40% - Ênfase6 7" xfId="121"/>
    <cellStyle name="60% - Accent1" xfId="122"/>
    <cellStyle name="60% - Accent2" xfId="123"/>
    <cellStyle name="60% - Accent3" xfId="124"/>
    <cellStyle name="60% - Accent4" xfId="125"/>
    <cellStyle name="60% - Accent5" xfId="126"/>
    <cellStyle name="60% - Accent6" xfId="127"/>
    <cellStyle name="60% - Ênfase1 2" xfId="128"/>
    <cellStyle name="60% - Ênfase1 3" xfId="129"/>
    <cellStyle name="60% - Ênfase1 4" xfId="130"/>
    <cellStyle name="60% - Ênfase2 2" xfId="131"/>
    <cellStyle name="60% - Ênfase2 3" xfId="132"/>
    <cellStyle name="60% - Ênfase2 4" xfId="133"/>
    <cellStyle name="60% - Ênfase3 2" xfId="134"/>
    <cellStyle name="60% - Ênfase3 3" xfId="135"/>
    <cellStyle name="60% - Ênfase3 4" xfId="136"/>
    <cellStyle name="60% - Ênfase4 2" xfId="137"/>
    <cellStyle name="60% - Ênfase4 3" xfId="138"/>
    <cellStyle name="60% - Ênfase4 4" xfId="139"/>
    <cellStyle name="60% - Ênfase5 2" xfId="140"/>
    <cellStyle name="60% - Ênfase5 3" xfId="141"/>
    <cellStyle name="60% - Ênfase5 4" xfId="142"/>
    <cellStyle name="60% - Ênfase6 2" xfId="143"/>
    <cellStyle name="60% - Ênfase6 3" xfId="144"/>
    <cellStyle name="60% - Ênfase6 4" xfId="145"/>
    <cellStyle name="Accent1" xfId="146"/>
    <cellStyle name="Accent2" xfId="147"/>
    <cellStyle name="Accent3" xfId="148"/>
    <cellStyle name="Accent4" xfId="149"/>
    <cellStyle name="Accent5" xfId="150"/>
    <cellStyle name="Accent6" xfId="151"/>
    <cellStyle name="Bad" xfId="152"/>
    <cellStyle name="Bom 2" xfId="153"/>
    <cellStyle name="Bom 3" xfId="154"/>
    <cellStyle name="Bom 4" xfId="155"/>
    <cellStyle name="Calculation" xfId="156"/>
    <cellStyle name="Cálculo 2" xfId="157"/>
    <cellStyle name="Cálculo 3" xfId="158"/>
    <cellStyle name="Cálculo 4" xfId="159"/>
    <cellStyle name="Célula de Verificação 2" xfId="160"/>
    <cellStyle name="Célula de Verificação 3" xfId="161"/>
    <cellStyle name="Célula de Verificação 4" xfId="162"/>
    <cellStyle name="Célula Vinculada 2" xfId="163"/>
    <cellStyle name="Célula Vinculada 3" xfId="164"/>
    <cellStyle name="Célula Vinculada 4" xfId="165"/>
    <cellStyle name="Check Cell" xfId="166"/>
    <cellStyle name="Ênfase1 2" xfId="167"/>
    <cellStyle name="Ênfase1 3" xfId="168"/>
    <cellStyle name="Ênfase1 4" xfId="169"/>
    <cellStyle name="Ênfase2 2" xfId="170"/>
    <cellStyle name="Ênfase2 3" xfId="171"/>
    <cellStyle name="Ênfase2 4" xfId="172"/>
    <cellStyle name="Ênfase3 2" xfId="173"/>
    <cellStyle name="Ênfase3 3" xfId="174"/>
    <cellStyle name="Ênfase3 4" xfId="175"/>
    <cellStyle name="Ênfase4 2" xfId="176"/>
    <cellStyle name="Ênfase4 3" xfId="177"/>
    <cellStyle name="Ênfase4 4" xfId="178"/>
    <cellStyle name="Ênfase5 2" xfId="179"/>
    <cellStyle name="Ênfase5 3" xfId="180"/>
    <cellStyle name="Ênfase5 4" xfId="181"/>
    <cellStyle name="Ênfase6 2" xfId="182"/>
    <cellStyle name="Ênfase6 3" xfId="183"/>
    <cellStyle name="Ênfase6 4" xfId="184"/>
    <cellStyle name="Entrada 2" xfId="185"/>
    <cellStyle name="Entrada 3" xfId="186"/>
    <cellStyle name="Entrada 4" xfId="187"/>
    <cellStyle name="Estilo 1" xfId="188"/>
    <cellStyle name="Euro" xfId="189"/>
    <cellStyle name="Excel Built-in Normal" xfId="190"/>
    <cellStyle name="Excel_BuiltIn_Comma 1" xfId="191"/>
    <cellStyle name="Explanatory Text" xfId="192"/>
    <cellStyle name="Good" xfId="193"/>
    <cellStyle name="Heading 1" xfId="194"/>
    <cellStyle name="Heading 2" xfId="195"/>
    <cellStyle name="Heading 3" xfId="196"/>
    <cellStyle name="Heading 4" xfId="197"/>
    <cellStyle name="Incorreto 2" xfId="198"/>
    <cellStyle name="Incorreto 3" xfId="199"/>
    <cellStyle name="Incorreto 4" xfId="200"/>
    <cellStyle name="Input" xfId="201"/>
    <cellStyle name="j" xfId="202"/>
    <cellStyle name="j_Apoio Civil e Drenagem" xfId="203"/>
    <cellStyle name="j_Arquitetura de Supermecados" xfId="204"/>
    <cellStyle name="j_Arquitetura de Supermecados_Planilha final" xfId="205"/>
    <cellStyle name="j_Arquitetura de Supermecados_Planilha final_REV" xfId="206"/>
    <cellStyle name="j_Arquitetura de Supermecados_TRT19_PE_PL_MODELO_1ªETAPA_R0" xfId="207"/>
    <cellStyle name="j_Infra e Supraestrutura Vita Praia PE" xfId="208"/>
    <cellStyle name="j_Infra e Supraestrutura Vita Praia PE_Planilha final" xfId="209"/>
    <cellStyle name="j_Infra e Supraestrutura Vita Praia PE_Planilha final_REV" xfId="210"/>
    <cellStyle name="j_Infra e Supraestrutura Vita Praia PE_TRT19_PE_PL_MODELO_1ªETAPA_R0" xfId="211"/>
    <cellStyle name="j_INSS_ACARAÚ_PL_GERAL_(REV PREÇO)" xfId="212"/>
    <cellStyle name="j_Orçamento de Fundações - obsoleto" xfId="213"/>
    <cellStyle name="j_Orçamento de Fundações - obsoleto_Planilha final" xfId="214"/>
    <cellStyle name="j_Orçamento de Fundações - obsoleto_Planilha final_REV" xfId="215"/>
    <cellStyle name="j_Orçamento de Fundações - obsoleto_TRT19_PE_PL_MODELO_1ªETAPA_R0" xfId="216"/>
    <cellStyle name="j_PADRÃO" xfId="217"/>
    <cellStyle name="j_PADRÃO R1" xfId="218"/>
    <cellStyle name="j_PQ-Salvador Shopping-Esquadrias-Resumo" xfId="219"/>
    <cellStyle name="j_PQ-Salvador Shopping-Esquadrias-Resumo_Infra e Supraestrutura Vita Praia PE" xfId="220"/>
    <cellStyle name="j_PQ-Salvador Shopping-Esquadrias-Resumo_INSS_ACARAÚ_PL_GERAL_(REV PREÇO)" xfId="221"/>
    <cellStyle name="j_PQ-Salvador Shopping-Esquadrias-Resumo_Orçamento de Fundações - obsoleto" xfId="222"/>
    <cellStyle name="j_PQ-Salvador Shopping-Esquadrias-Resumo_PADRÃO" xfId="223"/>
    <cellStyle name="j_PQ-Salvador Shopping-Esquadrias-Resumo_PADRÃO R1" xfId="224"/>
    <cellStyle name="j_PQ-Salvador Shopping-Esquadrias-Resumo_Quantitativo de arquitetura Vita Praia PE" xfId="225"/>
    <cellStyle name="j_Quantitativo de arquitetura Vita Praia PE" xfId="226"/>
    <cellStyle name="j_Quantitativo de arquitetura Vita Praia PE_Planilha final" xfId="227"/>
    <cellStyle name="j_Quantitativo de arquitetura Vita Praia PE_Planilha final_REV" xfId="228"/>
    <cellStyle name="j_Quantitativo de arquitetura Vita Praia PE_TRT19_PE_PL_MODELO_1ªETAPA_R0" xfId="229"/>
    <cellStyle name="j_Quantitativos sistema Viário" xfId="230"/>
    <cellStyle name="Linked Cell" xfId="231"/>
    <cellStyle name="Moeda 2" xfId="232"/>
    <cellStyle name="Moeda 2 2" xfId="233"/>
    <cellStyle name="Neutra 2" xfId="234"/>
    <cellStyle name="Neutra 3" xfId="235"/>
    <cellStyle name="Neutra 4" xfId="236"/>
    <cellStyle name="Neutral" xfId="237"/>
    <cellStyle name="Normal" xfId="0" builtinId="0"/>
    <cellStyle name="Normal 10" xfId="238"/>
    <cellStyle name="Normal 11" xfId="239"/>
    <cellStyle name="Normal 11 2" xfId="240"/>
    <cellStyle name="Normal 12" xfId="241"/>
    <cellStyle name="Normal 13" xfId="242"/>
    <cellStyle name="Normal 14" xfId="243"/>
    <cellStyle name="Normal 15" xfId="244"/>
    <cellStyle name="Normal 16" xfId="245"/>
    <cellStyle name="Normal 17" xfId="246"/>
    <cellStyle name="Normal 18" xfId="247"/>
    <cellStyle name="Normal 19" xfId="248"/>
    <cellStyle name="Normal 19 2" xfId="249"/>
    <cellStyle name="Normal 2" xfId="250"/>
    <cellStyle name="Normal 2 2" xfId="251"/>
    <cellStyle name="Normal 2 2 2" xfId="252"/>
    <cellStyle name="Normal 2 3" xfId="253"/>
    <cellStyle name="Normal 2 4" xfId="254"/>
    <cellStyle name="Normal 2 4 2" xfId="374"/>
    <cellStyle name="Normal 2 5" xfId="366"/>
    <cellStyle name="Normal 2 5 2" xfId="397"/>
    <cellStyle name="Normal 2 5 3" xfId="400"/>
    <cellStyle name="Normal 2 5 3 2" xfId="403"/>
    <cellStyle name="Normal 2 6" xfId="373"/>
    <cellStyle name="Normal 2_001-11-MQ-PSQ-MODELO (1)" xfId="255"/>
    <cellStyle name="Normal 20" xfId="256"/>
    <cellStyle name="Normal 21" xfId="257"/>
    <cellStyle name="Normal 22" xfId="258"/>
    <cellStyle name="Normal 23" xfId="259"/>
    <cellStyle name="Normal 24" xfId="260"/>
    <cellStyle name="Normal 25" xfId="261"/>
    <cellStyle name="Normal 26" xfId="262"/>
    <cellStyle name="Normal 27" xfId="263"/>
    <cellStyle name="Normal 28" xfId="264"/>
    <cellStyle name="Normal 29" xfId="265"/>
    <cellStyle name="Normal 3" xfId="266"/>
    <cellStyle name="Normal 3 2" xfId="267"/>
    <cellStyle name="Normal 3 2 2" xfId="268"/>
    <cellStyle name="Normal 3 2 2 2" xfId="375"/>
    <cellStyle name="Normal 3 3" xfId="269"/>
    <cellStyle name="Normal 30" xfId="270"/>
    <cellStyle name="Normal 31" xfId="271"/>
    <cellStyle name="Normal 32" xfId="272"/>
    <cellStyle name="Normal 33" xfId="273"/>
    <cellStyle name="Normal 4" xfId="274"/>
    <cellStyle name="Normal 4 2" xfId="275"/>
    <cellStyle name="Normal 5" xfId="276"/>
    <cellStyle name="Normal 5 2" xfId="277"/>
    <cellStyle name="Normal 6" xfId="278"/>
    <cellStyle name="Normal 6 2" xfId="279"/>
    <cellStyle name="Normal 7" xfId="280"/>
    <cellStyle name="Normal 7 2" xfId="281"/>
    <cellStyle name="Normal 8" xfId="282"/>
    <cellStyle name="Normal 8 2" xfId="283"/>
    <cellStyle name="Normal 8 3" xfId="284"/>
    <cellStyle name="Normal 9" xfId="285"/>
    <cellStyle name="Normal_PADRÃO" xfId="3"/>
    <cellStyle name="Nota 2" xfId="286"/>
    <cellStyle name="Nota 2 2" xfId="287"/>
    <cellStyle name="Nota 2 3" xfId="288"/>
    <cellStyle name="Nota 3" xfId="289"/>
    <cellStyle name="Nota 3 2" xfId="290"/>
    <cellStyle name="Nota 4" xfId="291"/>
    <cellStyle name="Nota 4 2" xfId="292"/>
    <cellStyle name="Nota 4 3" xfId="293"/>
    <cellStyle name="Nota 5" xfId="294"/>
    <cellStyle name="Nota 5 2" xfId="295"/>
    <cellStyle name="Nota 6" xfId="296"/>
    <cellStyle name="Nota 6 2" xfId="297"/>
    <cellStyle name="Nota 7" xfId="298"/>
    <cellStyle name="Note" xfId="299"/>
    <cellStyle name="O" xfId="300"/>
    <cellStyle name="O_Arquitetura de Supermecados" xfId="301"/>
    <cellStyle name="O_Arquitetura de Supermecados_Planilha final" xfId="302"/>
    <cellStyle name="O_Arquitetura de Supermecados_Planilha final_REV" xfId="303"/>
    <cellStyle name="O_Arquitetura de Supermecados_TRT19_PE_PL_MODELO_1ªETAPA_R0" xfId="304"/>
    <cellStyle name="Output" xfId="305"/>
    <cellStyle name="padroes" xfId="306"/>
    <cellStyle name="planilhas" xfId="307"/>
    <cellStyle name="Porcentagem" xfId="2" builtinId="5"/>
    <cellStyle name="Porcentagem 2" xfId="308"/>
    <cellStyle name="Porcentagem 2 2" xfId="309"/>
    <cellStyle name="Porcentagem 2 2 2" xfId="377"/>
    <cellStyle name="Porcentagem 2 3" xfId="310"/>
    <cellStyle name="Porcentagem 2 4" xfId="367"/>
    <cellStyle name="Porcentagem 2 4 2" xfId="398"/>
    <cellStyle name="Porcentagem 2 4 3" xfId="401"/>
    <cellStyle name="Porcentagem 2 4 3 2" xfId="404"/>
    <cellStyle name="Porcentagem 2 5" xfId="376"/>
    <cellStyle name="Porcentagem 3" xfId="311"/>
    <cellStyle name="Porcentagem 4" xfId="312"/>
    <cellStyle name="Saída 2" xfId="313"/>
    <cellStyle name="Saída 3" xfId="314"/>
    <cellStyle name="Saída 4" xfId="315"/>
    <cellStyle name="Separador de milhares 2" xfId="316"/>
    <cellStyle name="Separador de milhares 2 2" xfId="317"/>
    <cellStyle name="Separador de milhares 2 2 2" xfId="318"/>
    <cellStyle name="Separador de milhares 2 2 2 2" xfId="380"/>
    <cellStyle name="Separador de milhares 2 2 3" xfId="379"/>
    <cellStyle name="Separador de milhares 2 3" xfId="319"/>
    <cellStyle name="Separador de milhares 2 3 2" xfId="381"/>
    <cellStyle name="Separador de milhares 2 4" xfId="378"/>
    <cellStyle name="Separador de milhares 3" xfId="320"/>
    <cellStyle name="Separador de milhares 3 2" xfId="321"/>
    <cellStyle name="Separador de milhares 3 2 2" xfId="383"/>
    <cellStyle name="Separador de milhares 3 3" xfId="322"/>
    <cellStyle name="Separador de milhares 3 3 2" xfId="384"/>
    <cellStyle name="Separador de milhares 3 4" xfId="382"/>
    <cellStyle name="Separador de milhares 4" xfId="323"/>
    <cellStyle name="Separador de milhares 4 2" xfId="324"/>
    <cellStyle name="Separador de milhares 4 2 2" xfId="386"/>
    <cellStyle name="Separador de milhares 4 3" xfId="325"/>
    <cellStyle name="Separador de milhares 4 3 2" xfId="387"/>
    <cellStyle name="Separador de milhares 4 4" xfId="385"/>
    <cellStyle name="Separador de milhares 5" xfId="326"/>
    <cellStyle name="Separador de milhares 5 2" xfId="388"/>
    <cellStyle name="Texto de Aviso 2" xfId="327"/>
    <cellStyle name="Texto de Aviso 3" xfId="328"/>
    <cellStyle name="Texto de Aviso 4" xfId="329"/>
    <cellStyle name="Texto Explicativo 2" xfId="330"/>
    <cellStyle name="Texto Explicativo 3" xfId="331"/>
    <cellStyle name="Texto Explicativo 4" xfId="332"/>
    <cellStyle name="Title" xfId="333"/>
    <cellStyle name="Título 1 1" xfId="334"/>
    <cellStyle name="Título 1 1 1" xfId="335"/>
    <cellStyle name="Título 1 1 1 1" xfId="336"/>
    <cellStyle name="Título 1 1 1 1 1" xfId="337"/>
    <cellStyle name="Título 1 2" xfId="338"/>
    <cellStyle name="Título 1 3" xfId="339"/>
    <cellStyle name="Título 1 4" xfId="340"/>
    <cellStyle name="Título 2 2" xfId="341"/>
    <cellStyle name="Título 2 3" xfId="342"/>
    <cellStyle name="Título 2 4" xfId="343"/>
    <cellStyle name="Título 3 2" xfId="344"/>
    <cellStyle name="Título 3 3" xfId="345"/>
    <cellStyle name="Título 3 4" xfId="346"/>
    <cellStyle name="Título 4 2" xfId="347"/>
    <cellStyle name="Título 4 3" xfId="348"/>
    <cellStyle name="Título 4 4" xfId="349"/>
    <cellStyle name="Título 5" xfId="350"/>
    <cellStyle name="Título 6" xfId="351"/>
    <cellStyle name="Total 2" xfId="352"/>
    <cellStyle name="Total 3" xfId="353"/>
    <cellStyle name="Total 4" xfId="354"/>
    <cellStyle name="Vírgula" xfId="1" builtinId="3"/>
    <cellStyle name="Vírgula 2" xfId="355"/>
    <cellStyle name="Vírgula 2 2" xfId="356"/>
    <cellStyle name="Vírgula 2 2 2" xfId="390"/>
    <cellStyle name="Vírgula 2 3" xfId="357"/>
    <cellStyle name="Vírgula 2 3 2" xfId="391"/>
    <cellStyle name="Vírgula 2 4" xfId="368"/>
    <cellStyle name="Vírgula 2 4 2" xfId="399"/>
    <cellStyle name="Vírgula 2 4 3" xfId="402"/>
    <cellStyle name="Vírgula 2 5" xfId="389"/>
    <cellStyle name="Vírgula 3" xfId="358"/>
    <cellStyle name="Vírgula 3 2" xfId="359"/>
    <cellStyle name="Vírgula 3 2 2" xfId="393"/>
    <cellStyle name="Vírgula 3 3" xfId="360"/>
    <cellStyle name="Vírgula 3 4" xfId="392"/>
    <cellStyle name="Vírgula 4" xfId="361"/>
    <cellStyle name="Vírgula 4 2" xfId="362"/>
    <cellStyle name="Vírgula 4 2 2" xfId="395"/>
    <cellStyle name="Vírgula 4 3" xfId="394"/>
    <cellStyle name="Vírgula 5" xfId="363"/>
    <cellStyle name="Vírgula 5 2" xfId="396"/>
    <cellStyle name="Vírgula 6" xfId="364"/>
    <cellStyle name="Vírgula 7" xfId="370"/>
    <cellStyle name="Vírgula 8" xfId="369"/>
    <cellStyle name="Warning Text" xfId="3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SS\Planilhas%20GERAIS\1&#170;%20Etapa_30%20APS\Memorial%20de%20C&#225;lculo\3&#186;%20Entrega%20-%2010%20ag&#234;ncias%20-%2027-07\1&#176;%20Entrega\Orcamento\Obras\Obras%20de%20Hoteis\Pestana%20Bahia%20Lodge\Quantitativos\Bloco%20A\Pestana%20Bahia%20Lodge-Bloco%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SS\Planilhas%20GERAIS\1&#170;%20Etapa_30%20APS\Memorial%20de%20C&#225;lculo\3&#186;%20Entrega%20-%2010%20ag&#234;ncias%20-%2027-07\1&#176;%20Entrega\Meus%20Documentos\Nildo\Obras\Condom&#237;nio%20Acqua%20-%20Jorge%20Amado\Quantidades\NILDO\Arquitetura-ger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einfo\Obras\Orcamento\Obras\Obras%20de%20Shopping\Barra%20Shopping%20Sul%20-%20RS\Quantitativos\Estrutura\Estrutura%20-%20Shopping%20-%20Barra%20Shopping%20Su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NSS\Planilhas%20GERAIS\Planilhas%20GERAIS\INSS_OURICURI_PL_GERAL_R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NSS\Planilhas%20GERAIS\1&#170;%20Etapa_30%20APS\Memorial%20de%20C&#225;lculo\3&#186;%20Entrega%20-%2010%20ag&#234;ncias%20-%2027-07\1&#176;%20Entrega\Meus%20Documentos\Nildo\Obras\Le%20Parc%20-%20Salvador\Or&#231;amento%20Executivo\Quantitativos\Ivan%20-%20com%20Altera&#231;&#227;o%20da%20Fach"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NSS\Planilhas%20GERAIS\1&#170;%20Etapa_30%20APS\Memorial%20de%20C&#225;lculo\3&#186;%20Entrega%20-%2010%20ag&#234;ncias%20-%2027-07\1&#176;%20Entrega\Orcamento\Obras\Obras%20de%20Incorpora&#231;&#227;o\Edificio%20Provence%20Horto\Quantitativos\Arquitetura-Hor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NSS\Planilhas%20GERAIS\1&#170;%20Etapa_30%20APS\Memorial%20de%20C&#225;lculo\3&#186;%20Entrega%20-%2010%20ag&#234;ncias%20-%2027-07\1&#176;%20Entrega\Orcamento\Obras\Obras%20de%20Hoteis\Pestana%20Bahia%20Lodge\Quantitativos\Bloco%20A\Obras%20de%20Incorpora&#231;&#227;o\Edificio%20Pro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STI"/>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STI"/>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as moldada _in loco_"/>
      <sheetName val="Pilar pré-moldados"/>
      <sheetName val="Vigas pré-moldada"/>
      <sheetName val="Pilar convencionais"/>
      <sheetName val="Vigas moldada &quot;in loco&quot;"/>
      <sheetName val="Enchim. vigas pré-moldada"/>
      <sheetName val="Laje nervurda tipo 1"/>
      <sheetName val="Laje nervurada tipo 2-rebaixo"/>
      <sheetName val="Laje convencional-shopping"/>
      <sheetName val="Laje prémoldada B-25-shopping"/>
      <sheetName val="Poço de elevador"/>
      <sheetName val="Aço"/>
      <sheetName val="Resumo"/>
      <sheetName val="Junta de dilatação"/>
      <sheetName val="Estimativa do nível acima+14,8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GERAL"/>
      <sheetName val="CAB"/>
      <sheetName val="CFTV"/>
      <sheetName val="CLI"/>
      <sheetName val="ELE"/>
      <sheetName val="HID"/>
      <sheetName val="INC"/>
      <sheetName val="Alvenaria"/>
      <sheetName val="ARQUIT_"/>
      <sheetName val="REVESTI"/>
      <sheetName val="ALUMÍNIO"/>
      <sheetName val="METÁLICO"/>
      <sheetName val="MADEIRA"/>
      <sheetName val="Guarda corpo e corrimãos"/>
      <sheetName val="IMPERCOB"/>
      <sheetName val="Divisórias e louças"/>
      <sheetName val="CRONOGRAMA"/>
    </sheetNames>
    <sheetDataSet>
      <sheetData sheetId="0"/>
      <sheetData sheetId="1"/>
      <sheetData sheetId="2"/>
      <sheetData sheetId="3"/>
      <sheetData sheetId="4"/>
      <sheetData sheetId="5"/>
      <sheetData sheetId="6"/>
      <sheetData sheetId="7"/>
      <sheetData sheetId="8"/>
      <sheetData sheetId="9"/>
      <sheetData sheetId="10">
        <row r="1">
          <cell r="A1" t="str">
            <v>0BRA : REFORMA E AMPLIAÇÃO DE AGÊNCIAS DO INSS</v>
          </cell>
        </row>
        <row r="2">
          <cell r="A2" t="str">
            <v>ESQUADRIAS DE ALUMÍNIO</v>
          </cell>
        </row>
        <row r="3">
          <cell r="S3" t="str">
            <v>LIMPEZA</v>
          </cell>
          <cell r="T3" t="str">
            <v>SOLEIRAS</v>
          </cell>
          <cell r="Y3" t="str">
            <v>PEITORIS</v>
          </cell>
        </row>
        <row r="4">
          <cell r="A4" t="str">
            <v>COD.</v>
          </cell>
          <cell r="B4" t="str">
            <v>LOCAL</v>
          </cell>
          <cell r="C4" t="str">
            <v>QUANT</v>
          </cell>
          <cell r="D4" t="str">
            <v>LARG.</v>
          </cell>
          <cell r="E4" t="str">
            <v>ALT.</v>
          </cell>
          <cell r="F4" t="str">
            <v>ALT. DE ASSENTAM.</v>
          </cell>
          <cell r="G4" t="str">
            <v>TIPO</v>
          </cell>
          <cell r="H4" t="str">
            <v>Esq. alumínio anodizado natural tipo venezziana</v>
          </cell>
          <cell r="I4" t="str">
            <v>Esq. alumínio anodizado natural linha 25</v>
          </cell>
          <cell r="J4" t="str">
            <v>Esq. alumínio anodizado natural tipo venezziana com vidro</v>
          </cell>
          <cell r="K4" t="str">
            <v>Porta de Box em alumínio anodizado natural tipo venezziana (60x160)cm</v>
          </cell>
          <cell r="L4" t="str">
            <v>Guarda corpo em alumínio H=80cm</v>
          </cell>
          <cell r="M4" t="str">
            <v>Guarda corpo em alumínio H=110cm</v>
          </cell>
          <cell r="N4" t="str">
            <v>Mola de Piso</v>
          </cell>
          <cell r="O4" t="str">
            <v xml:space="preserve">Vidro temperado incolor 10mm </v>
          </cell>
          <cell r="P4" t="str">
            <v>Vidro comum transparente 4mm</v>
          </cell>
          <cell r="Q4" t="str">
            <v>Vidro fantasia pontilhado 4mm</v>
          </cell>
          <cell r="R4" t="str">
            <v>Vidro comum transparente 10mm</v>
          </cell>
          <cell r="S4" t="str">
            <v>Limpeza de Vidros</v>
          </cell>
          <cell r="T4" t="str">
            <v>Soleira em Granito polido L=12 cm</v>
          </cell>
          <cell r="U4" t="str">
            <v>Soleira em Granito polido L=13 cm</v>
          </cell>
          <cell r="V4" t="str">
            <v>Soleira em Granito polido L=14 cm</v>
          </cell>
          <cell r="W4" t="str">
            <v>Soleira em Granito polido L=15 cm</v>
          </cell>
          <cell r="X4" t="str">
            <v>Soleira em perfil "L" de alumínio anod. natural</v>
          </cell>
          <cell r="Y4" t="str">
            <v>Peitoril em Granito polido  L=15 cm</v>
          </cell>
          <cell r="Z4" t="str">
            <v>Peitoril em Granito polido L=20,5 cm</v>
          </cell>
          <cell r="AA4" t="str">
            <v>Peitoril em Granito polido L=21 cm</v>
          </cell>
          <cell r="AB4" t="str">
            <v>Peitoril em Granito polido L=21,5 cm</v>
          </cell>
          <cell r="AC4" t="str">
            <v>Peitoril em Granito polido L=26 cm</v>
          </cell>
        </row>
        <row r="5">
          <cell r="S5" t="str">
            <v>M2</v>
          </cell>
          <cell r="T5" t="str">
            <v>M</v>
          </cell>
          <cell r="U5" t="str">
            <v>M</v>
          </cell>
          <cell r="V5" t="str">
            <v>M</v>
          </cell>
          <cell r="W5" t="str">
            <v>M</v>
          </cell>
          <cell r="X5" t="str">
            <v>M</v>
          </cell>
          <cell r="Y5" t="str">
            <v>M</v>
          </cell>
          <cell r="Z5" t="str">
            <v>M</v>
          </cell>
          <cell r="AA5" t="str">
            <v>M</v>
          </cell>
          <cell r="AB5" t="str">
            <v>M</v>
          </cell>
          <cell r="AC5" t="str">
            <v>M</v>
          </cell>
        </row>
        <row r="6">
          <cell r="B6" t="str">
            <v>TÉRREO</v>
          </cell>
        </row>
        <row r="7">
          <cell r="A7" t="str">
            <v>P3</v>
          </cell>
          <cell r="B7" t="str">
            <v>ACESSO FUNCIONÁRIOS</v>
          </cell>
          <cell r="D7">
            <v>0.9</v>
          </cell>
          <cell r="E7">
            <v>2.1</v>
          </cell>
          <cell r="G7" t="str">
            <v>VENEZZIANA</v>
          </cell>
        </row>
        <row r="8">
          <cell r="A8" t="str">
            <v>P5</v>
          </cell>
          <cell r="B8" t="str">
            <v>ACESSO PRINCIPAL</v>
          </cell>
          <cell r="D8">
            <v>1.6</v>
          </cell>
          <cell r="E8">
            <v>2.1</v>
          </cell>
          <cell r="G8" t="str">
            <v>VIDRO TEMP.</v>
          </cell>
        </row>
        <row r="9">
          <cell r="D9">
            <v>1.6</v>
          </cell>
          <cell r="E9">
            <v>0.6</v>
          </cell>
          <cell r="F9">
            <v>2.1</v>
          </cell>
          <cell r="G9" t="str">
            <v>BANDEIRA</v>
          </cell>
        </row>
        <row r="10">
          <cell r="A10" t="str">
            <v>P6</v>
          </cell>
          <cell r="B10" t="str">
            <v>ENTRADA</v>
          </cell>
          <cell r="D10">
            <v>1</v>
          </cell>
          <cell r="E10">
            <v>2.1</v>
          </cell>
          <cell r="G10" t="str">
            <v>VIDRO TEMP.</v>
          </cell>
        </row>
        <row r="11">
          <cell r="A11" t="str">
            <v>P7</v>
          </cell>
          <cell r="B11" t="str">
            <v>ENTRADA</v>
          </cell>
          <cell r="D11">
            <v>1.6</v>
          </cell>
          <cell r="E11">
            <v>2.1</v>
          </cell>
          <cell r="G11" t="str">
            <v>VIDRO TEMP.</v>
          </cell>
        </row>
        <row r="12">
          <cell r="D12">
            <v>1.6</v>
          </cell>
          <cell r="E12">
            <v>0.6</v>
          </cell>
          <cell r="F12">
            <v>2.1</v>
          </cell>
          <cell r="G12" t="str">
            <v>BANDEIRA</v>
          </cell>
        </row>
        <row r="13">
          <cell r="A13" t="str">
            <v>P8</v>
          </cell>
          <cell r="B13" t="str">
            <v>ENTRADA</v>
          </cell>
          <cell r="D13">
            <v>0.8</v>
          </cell>
          <cell r="E13">
            <v>2.1</v>
          </cell>
          <cell r="G13" t="str">
            <v>VENEZZIANA</v>
          </cell>
        </row>
        <row r="14">
          <cell r="A14" t="str">
            <v>P9</v>
          </cell>
          <cell r="B14" t="str">
            <v>ENTRADA</v>
          </cell>
          <cell r="D14">
            <v>0.9</v>
          </cell>
          <cell r="E14">
            <v>2.1</v>
          </cell>
          <cell r="G14" t="str">
            <v>VIDRO TEMP.</v>
          </cell>
        </row>
        <row r="15">
          <cell r="A15" t="str">
            <v>P10</v>
          </cell>
          <cell r="B15" t="str">
            <v>ACESSO FUNCIONÁRIOS</v>
          </cell>
          <cell r="G15" t="str">
            <v>VENEZZIANA</v>
          </cell>
        </row>
        <row r="17">
          <cell r="A17" t="str">
            <v>PE1</v>
          </cell>
          <cell r="B17" t="str">
            <v>ENTRADA</v>
          </cell>
          <cell r="G17" t="str">
            <v>VIDRO TEMP.</v>
          </cell>
        </row>
        <row r="18">
          <cell r="F18">
            <v>2.1</v>
          </cell>
          <cell r="G18" t="str">
            <v>BANDEIRA</v>
          </cell>
        </row>
        <row r="20">
          <cell r="A20" t="str">
            <v>J1</v>
          </cell>
          <cell r="B20" t="str">
            <v>EXTERNA</v>
          </cell>
          <cell r="D20">
            <v>2</v>
          </cell>
          <cell r="E20">
            <v>1.6</v>
          </cell>
          <cell r="F20">
            <v>1.1000000000000001</v>
          </cell>
          <cell r="G20" t="str">
            <v>BASC/ FIXA</v>
          </cell>
        </row>
        <row r="21">
          <cell r="A21" t="str">
            <v>J2</v>
          </cell>
          <cell r="B21" t="str">
            <v>EXTERNA</v>
          </cell>
          <cell r="D21">
            <v>1.2</v>
          </cell>
          <cell r="E21">
            <v>0.6</v>
          </cell>
          <cell r="F21">
            <v>2.1</v>
          </cell>
          <cell r="G21" t="str">
            <v>MAXIM-AR</v>
          </cell>
        </row>
        <row r="22">
          <cell r="A22" t="str">
            <v>J3</v>
          </cell>
          <cell r="B22" t="str">
            <v>EXTERNA</v>
          </cell>
          <cell r="D22">
            <v>3.93</v>
          </cell>
          <cell r="E22">
            <v>0.6</v>
          </cell>
          <cell r="F22">
            <v>2.1</v>
          </cell>
          <cell r="G22" t="str">
            <v>MAXIM-AR</v>
          </cell>
        </row>
        <row r="23">
          <cell r="A23" t="str">
            <v>J4</v>
          </cell>
          <cell r="B23" t="str">
            <v>EXTERNA</v>
          </cell>
          <cell r="D23">
            <v>3.85</v>
          </cell>
          <cell r="E23">
            <v>0.6</v>
          </cell>
          <cell r="F23">
            <v>2.1</v>
          </cell>
          <cell r="G23" t="str">
            <v>MAXIM-AR</v>
          </cell>
        </row>
        <row r="24">
          <cell r="A24" t="str">
            <v>J5</v>
          </cell>
          <cell r="B24" t="str">
            <v>EXTERNA</v>
          </cell>
          <cell r="D24">
            <v>3.8</v>
          </cell>
          <cell r="E24">
            <v>0.6</v>
          </cell>
          <cell r="F24">
            <v>2.1</v>
          </cell>
          <cell r="G24" t="str">
            <v>MAXIM-AR</v>
          </cell>
        </row>
        <row r="25">
          <cell r="A25" t="str">
            <v>J6</v>
          </cell>
          <cell r="B25" t="str">
            <v>EXTERNA</v>
          </cell>
          <cell r="D25">
            <v>5.53</v>
          </cell>
          <cell r="E25">
            <v>0.6</v>
          </cell>
          <cell r="F25">
            <v>2.1</v>
          </cell>
          <cell r="G25" t="str">
            <v>MAXIM-AR</v>
          </cell>
        </row>
        <row r="26">
          <cell r="A26" t="str">
            <v>J7</v>
          </cell>
          <cell r="B26" t="str">
            <v>EXTERNA</v>
          </cell>
        </row>
        <row r="27">
          <cell r="A27" t="str">
            <v>J8</v>
          </cell>
          <cell r="B27" t="str">
            <v>EXTERNA</v>
          </cell>
          <cell r="D27">
            <v>1.4</v>
          </cell>
          <cell r="E27">
            <v>1.6</v>
          </cell>
          <cell r="F27">
            <v>1.1000000000000001</v>
          </cell>
          <cell r="G27" t="str">
            <v>BASC/ FIXA</v>
          </cell>
        </row>
        <row r="28">
          <cell r="A28" t="str">
            <v>J9</v>
          </cell>
          <cell r="B28" t="str">
            <v>EXTERNA</v>
          </cell>
          <cell r="D28">
            <v>1.59</v>
          </cell>
          <cell r="E28">
            <v>2.7</v>
          </cell>
          <cell r="G28" t="str">
            <v>FIXA</v>
          </cell>
        </row>
        <row r="30">
          <cell r="A30" t="str">
            <v>JE1</v>
          </cell>
          <cell r="B30" t="str">
            <v>COMBOGÓ EXISTENTE</v>
          </cell>
          <cell r="D30">
            <v>6.8</v>
          </cell>
          <cell r="E30">
            <v>2.4</v>
          </cell>
          <cell r="G30" t="str">
            <v>EXISTENTE</v>
          </cell>
        </row>
        <row r="32">
          <cell r="A32" t="str">
            <v>JE1</v>
          </cell>
          <cell r="B32" t="str">
            <v>JANELAS EXISTENTES</v>
          </cell>
          <cell r="D32">
            <v>1.2</v>
          </cell>
          <cell r="E32">
            <v>0.4</v>
          </cell>
          <cell r="F32">
            <v>1.65</v>
          </cell>
          <cell r="G32" t="str">
            <v>EXISTENTE</v>
          </cell>
        </row>
        <row r="33">
          <cell r="A33" t="str">
            <v>JE2</v>
          </cell>
          <cell r="B33" t="str">
            <v>JANELAS EXISTENTES</v>
          </cell>
          <cell r="D33">
            <v>3.35</v>
          </cell>
          <cell r="E33">
            <v>2</v>
          </cell>
          <cell r="F33">
            <v>0.3</v>
          </cell>
          <cell r="G33" t="str">
            <v>EXISTENTE</v>
          </cell>
        </row>
        <row r="34">
          <cell r="A34" t="str">
            <v>JE3</v>
          </cell>
          <cell r="B34" t="str">
            <v>JANELAS EXISTENTES</v>
          </cell>
          <cell r="D34">
            <v>3.4</v>
          </cell>
          <cell r="E34">
            <v>2</v>
          </cell>
          <cell r="F34">
            <v>0.3</v>
          </cell>
          <cell r="G34" t="str">
            <v>EXISTENTE</v>
          </cell>
        </row>
        <row r="35">
          <cell r="A35" t="str">
            <v>JE4</v>
          </cell>
          <cell r="B35" t="str">
            <v>JANELAS EXISTENTES</v>
          </cell>
          <cell r="D35">
            <v>4.1500000000000004</v>
          </cell>
          <cell r="E35">
            <v>2</v>
          </cell>
          <cell r="F35">
            <v>0.3</v>
          </cell>
          <cell r="G35" t="str">
            <v>EXISTENTE</v>
          </cell>
        </row>
        <row r="36">
          <cell r="A36" t="str">
            <v>JE5</v>
          </cell>
          <cell r="B36" t="str">
            <v>JANELAS EXISTENTES</v>
          </cell>
          <cell r="D36">
            <v>5.65</v>
          </cell>
          <cell r="E36">
            <v>2</v>
          </cell>
          <cell r="F36">
            <v>0.3</v>
          </cell>
          <cell r="G36" t="str">
            <v>EXISTENTE</v>
          </cell>
        </row>
        <row r="37">
          <cell r="A37" t="str">
            <v>JE6</v>
          </cell>
          <cell r="B37" t="str">
            <v>JANELAS EXISTENTES</v>
          </cell>
        </row>
        <row r="38">
          <cell r="A38" t="str">
            <v>JE7</v>
          </cell>
          <cell r="B38" t="str">
            <v>JANELAS EXISTENTES</v>
          </cell>
        </row>
        <row r="39">
          <cell r="A39" t="str">
            <v>JE8</v>
          </cell>
          <cell r="B39" t="str">
            <v>JANELAS EXISTENTES</v>
          </cell>
        </row>
        <row r="40">
          <cell r="A40" t="str">
            <v>JE9</v>
          </cell>
          <cell r="B40" t="str">
            <v>JANELAS EXISTENTES</v>
          </cell>
        </row>
        <row r="41">
          <cell r="A41" t="str">
            <v>JE10</v>
          </cell>
          <cell r="B41" t="str">
            <v>JANELAS EXISTENTES</v>
          </cell>
        </row>
        <row r="42">
          <cell r="A42" t="str">
            <v>JE11</v>
          </cell>
          <cell r="B42" t="str">
            <v>JANELAS EXISTENTES</v>
          </cell>
        </row>
        <row r="43">
          <cell r="A43" t="str">
            <v>JE12</v>
          </cell>
          <cell r="B43" t="str">
            <v>JANELAS EXISTENTES</v>
          </cell>
        </row>
        <row r="44">
          <cell r="A44" t="str">
            <v>JE13</v>
          </cell>
          <cell r="B44" t="str">
            <v>JANELAS EXISTENTES</v>
          </cell>
        </row>
        <row r="45">
          <cell r="A45" t="str">
            <v>JE14</v>
          </cell>
          <cell r="B45" t="str">
            <v>JANELAS EXISTENTES</v>
          </cell>
        </row>
        <row r="46">
          <cell r="A46" t="str">
            <v>JE15</v>
          </cell>
          <cell r="B46" t="str">
            <v>JANELAS EXISTENTES</v>
          </cell>
        </row>
        <row r="48">
          <cell r="A48" t="str">
            <v>V1</v>
          </cell>
          <cell r="B48" t="str">
            <v>ATENDIMENTO</v>
          </cell>
        </row>
        <row r="50">
          <cell r="A50" t="str">
            <v>P8</v>
          </cell>
          <cell r="B50" t="str">
            <v>PORTA DE BOX - VINCULADO DE DIVISÓRIAS</v>
          </cell>
        </row>
        <row r="51">
          <cell r="A51" t="str">
            <v>P8</v>
          </cell>
          <cell r="B51" t="str">
            <v>PORTA DE BOX – PAREDE</v>
          </cell>
        </row>
        <row r="54">
          <cell r="A54" t="str">
            <v>T O T A L</v>
          </cell>
        </row>
      </sheetData>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sheetNames>
    <sheetDataSet>
      <sheetData sheetId="0"/>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view="pageBreakPreview" zoomScaleNormal="100" zoomScaleSheetLayoutView="100" workbookViewId="0">
      <selection activeCell="E42" sqref="E42"/>
    </sheetView>
  </sheetViews>
  <sheetFormatPr defaultColWidth="11.19921875" defaultRowHeight="15"/>
  <cols>
    <col min="1" max="1" width="11.19921875" style="1"/>
    <col min="2" max="2" width="10" style="1" bestFit="1" customWidth="1"/>
    <col min="3" max="3" width="10.59765625" style="1" bestFit="1" customWidth="1"/>
    <col min="4" max="4" width="6.59765625" style="3" customWidth="1"/>
    <col min="5" max="5" width="29.19921875" style="3" customWidth="1"/>
    <col min="6" max="6" width="15.19921875" style="1" customWidth="1"/>
    <col min="7" max="7" width="8.19921875" style="2" customWidth="1"/>
    <col min="8" max="8" width="8.5" style="2" bestFit="1" customWidth="1"/>
    <col min="9" max="9" width="9" style="2" bestFit="1" customWidth="1"/>
    <col min="10" max="16384" width="11.19921875" style="1"/>
  </cols>
  <sheetData>
    <row r="1" spans="1:9" s="5" customFormat="1">
      <c r="A1" s="111" t="s">
        <v>68</v>
      </c>
      <c r="B1" s="111"/>
      <c r="C1" s="112" t="str">
        <f>'SINTÉTICA OBRAS'!B1</f>
        <v>SESC - SERVIÇO SOCIAL DO COMÉRCIO</v>
      </c>
      <c r="D1" s="113"/>
      <c r="E1" s="113"/>
      <c r="F1" s="113"/>
      <c r="G1" s="113"/>
      <c r="H1" s="113"/>
      <c r="I1" s="114"/>
    </row>
    <row r="2" spans="1:9" s="5" customFormat="1">
      <c r="A2" s="111" t="s">
        <v>69</v>
      </c>
      <c r="B2" s="111"/>
      <c r="C2" s="112" t="str">
        <f>'SINTÉTICA OBRAS'!B2</f>
        <v>REFORMA E AMPLIAÇÃO SESC ARTES CÊNICAS/PA</v>
      </c>
      <c r="D2" s="113"/>
      <c r="E2" s="113"/>
      <c r="F2" s="113"/>
      <c r="G2" s="113"/>
      <c r="H2" s="113"/>
      <c r="I2" s="114"/>
    </row>
    <row r="3" spans="1:9" s="5" customFormat="1">
      <c r="A3" s="111" t="s">
        <v>70</v>
      </c>
      <c r="B3" s="111"/>
      <c r="C3" s="112" t="s">
        <v>1414</v>
      </c>
      <c r="D3" s="113"/>
      <c r="E3" s="113"/>
      <c r="F3" s="113"/>
      <c r="G3" s="113"/>
      <c r="H3" s="113"/>
      <c r="I3" s="114"/>
    </row>
    <row r="4" spans="1:9" s="5" customFormat="1">
      <c r="A4" s="111" t="s">
        <v>71</v>
      </c>
      <c r="B4" s="111"/>
      <c r="C4" s="112" t="str">
        <f>'SINTÉTICA OBRAS'!B4</f>
        <v>SINAPI-PA 02/2021_Desonerado - ORSE-SE 01/2021</v>
      </c>
      <c r="D4" s="113"/>
      <c r="E4" s="113"/>
      <c r="F4" s="113"/>
      <c r="G4" s="113"/>
      <c r="H4" s="113"/>
      <c r="I4" s="114"/>
    </row>
    <row r="5" spans="1:9" s="5" customFormat="1" ht="14.25">
      <c r="A5" s="111" t="s">
        <v>72</v>
      </c>
      <c r="B5" s="111"/>
      <c r="C5" s="115" t="str">
        <f>'SINTÉTICA OBRAS'!B5</f>
        <v>ENCARGOS SOCIAIS : HORISTA= 89,42% | MENSALISTA= 49,63%</v>
      </c>
      <c r="D5" s="116"/>
      <c r="E5" s="116"/>
      <c r="F5" s="116"/>
      <c r="G5" s="117"/>
      <c r="H5" s="118" t="str">
        <f>'SINTÉTICA OBRAS'!G5</f>
        <v>DATA: 30/03/2021</v>
      </c>
      <c r="I5" s="119"/>
    </row>
    <row r="6" spans="1:9">
      <c r="A6" s="22" t="s">
        <v>557</v>
      </c>
      <c r="B6" s="22" t="s">
        <v>74</v>
      </c>
      <c r="C6" s="120" t="s">
        <v>75</v>
      </c>
      <c r="D6" s="120"/>
      <c r="E6" s="120"/>
      <c r="F6" s="6" t="s">
        <v>76</v>
      </c>
      <c r="G6" s="6" t="s">
        <v>77</v>
      </c>
      <c r="H6" s="6" t="s">
        <v>64</v>
      </c>
      <c r="I6" s="7" t="s">
        <v>78</v>
      </c>
    </row>
    <row r="7" spans="1:9" s="11" customFormat="1" ht="12">
      <c r="A7" s="8" t="s">
        <v>556</v>
      </c>
      <c r="B7" s="8" t="s">
        <v>6</v>
      </c>
      <c r="C7" s="108" t="str">
        <f>VLOOKUP(B7,'SINTÉTICA OBRAS'!A:I,5,FALSE)</f>
        <v>CUSTOS INDIRETOS</v>
      </c>
      <c r="D7" s="109"/>
      <c r="E7" s="110"/>
      <c r="F7" s="9">
        <f>VLOOKUP(B7,'SINTÉTICA OBRAS'!A:I,8,FALSE)</f>
        <v>0</v>
      </c>
      <c r="G7" s="10"/>
      <c r="H7" s="9">
        <f>+I7-F7</f>
        <v>0</v>
      </c>
      <c r="I7" s="9">
        <f>VLOOKUP(B7,'SINTÉTICA OBRAS'!A:I,9,FALSE)</f>
        <v>0</v>
      </c>
    </row>
    <row r="8" spans="1:9" s="11" customFormat="1" ht="12">
      <c r="A8" s="8" t="s">
        <v>556</v>
      </c>
      <c r="B8" s="8" t="s">
        <v>25</v>
      </c>
      <c r="C8" s="108" t="str">
        <f>VLOOKUP(B8,'SINTÉTICA OBRAS'!A:I,5,FALSE)</f>
        <v>CUSTOS DIRETOS</v>
      </c>
      <c r="D8" s="109"/>
      <c r="E8" s="110"/>
      <c r="F8" s="9">
        <f>VLOOKUP(B8,'SINTÉTICA OBRAS'!A:I,8,FALSE)</f>
        <v>0</v>
      </c>
      <c r="G8" s="10"/>
      <c r="H8" s="9">
        <f>+I8-F8</f>
        <v>0</v>
      </c>
      <c r="I8" s="9">
        <f>VLOOKUP(B8,'SINTÉTICA OBRAS'!A:I,9,FALSE)</f>
        <v>0</v>
      </c>
    </row>
    <row r="9" spans="1:9" s="11" customFormat="1" ht="12">
      <c r="A9" s="31" t="s">
        <v>556</v>
      </c>
      <c r="B9" s="31" t="s">
        <v>26</v>
      </c>
      <c r="C9" s="105" t="str">
        <f>VLOOKUP(B9,'SINTÉTICA OBRAS'!A:I,5,FALSE)</f>
        <v>SERVIÇOS PRELIMINARES</v>
      </c>
      <c r="D9" s="106"/>
      <c r="E9" s="107"/>
      <c r="F9" s="9">
        <f>VLOOKUP(B9,'SINTÉTICA OBRAS'!A:I,8,FALSE)</f>
        <v>0</v>
      </c>
      <c r="G9" s="33"/>
      <c r="H9" s="32">
        <f>+I9-F9</f>
        <v>0</v>
      </c>
      <c r="I9" s="32">
        <f>VLOOKUP(B9,'SINTÉTICA OBRAS'!A:I,9,FALSE)</f>
        <v>0</v>
      </c>
    </row>
    <row r="10" spans="1:9" s="11" customFormat="1" ht="12">
      <c r="A10" s="31" t="s">
        <v>556</v>
      </c>
      <c r="B10" s="31" t="s">
        <v>28</v>
      </c>
      <c r="C10" s="105" t="str">
        <f>VLOOKUP(B10,'SINTÉTICA OBRAS'!A:I,5,FALSE)</f>
        <v>DEMOLIÇÕES</v>
      </c>
      <c r="D10" s="106"/>
      <c r="E10" s="107"/>
      <c r="F10" s="9">
        <f>VLOOKUP(B10,'SINTÉTICA OBRAS'!A:I,8,FALSE)</f>
        <v>0</v>
      </c>
      <c r="G10" s="33"/>
      <c r="H10" s="32">
        <f t="shared" ref="H10:H26" si="0">+I10-F10</f>
        <v>0</v>
      </c>
      <c r="I10" s="32">
        <f>VLOOKUP(B10,'SINTÉTICA OBRAS'!A:I,9,FALSE)</f>
        <v>0</v>
      </c>
    </row>
    <row r="11" spans="1:9" s="11" customFormat="1" ht="12">
      <c r="A11" s="31" t="s">
        <v>556</v>
      </c>
      <c r="B11" s="31" t="s">
        <v>30</v>
      </c>
      <c r="C11" s="105" t="str">
        <f>VLOOKUP(B11,'SINTÉTICA OBRAS'!A:I,5,FALSE)</f>
        <v>FUNDAÇÃO / ESTRUTURA</v>
      </c>
      <c r="D11" s="106"/>
      <c r="E11" s="107"/>
      <c r="F11" s="9">
        <f>VLOOKUP(B11,'SINTÉTICA OBRAS'!A:I,8,FALSE)</f>
        <v>0</v>
      </c>
      <c r="G11" s="33"/>
      <c r="H11" s="32">
        <f t="shared" si="0"/>
        <v>0</v>
      </c>
      <c r="I11" s="32">
        <f>VLOOKUP(B11,'SINTÉTICA OBRAS'!A:I,9,FALSE)</f>
        <v>0</v>
      </c>
    </row>
    <row r="12" spans="1:9" s="11" customFormat="1" ht="12">
      <c r="A12" s="31" t="s">
        <v>556</v>
      </c>
      <c r="B12" s="31" t="s">
        <v>31</v>
      </c>
      <c r="C12" s="105" t="str">
        <f>VLOOKUP(B12,'SINTÉTICA OBRAS'!A:I,5,FALSE)</f>
        <v>PAREDES E FECHAMENTOS</v>
      </c>
      <c r="D12" s="106"/>
      <c r="E12" s="107"/>
      <c r="F12" s="9">
        <f>VLOOKUP(B12,'SINTÉTICA OBRAS'!A:I,8,FALSE)</f>
        <v>0</v>
      </c>
      <c r="G12" s="33"/>
      <c r="H12" s="32">
        <f t="shared" si="0"/>
        <v>0</v>
      </c>
      <c r="I12" s="32">
        <f>VLOOKUP(B12,'SINTÉTICA OBRAS'!A:I,9,FALSE)</f>
        <v>0</v>
      </c>
    </row>
    <row r="13" spans="1:9" s="11" customFormat="1" ht="12">
      <c r="A13" s="31" t="s">
        <v>556</v>
      </c>
      <c r="B13" s="31" t="s">
        <v>32</v>
      </c>
      <c r="C13" s="105" t="str">
        <f>VLOOKUP(B13,'SINTÉTICA OBRAS'!A:I,5,FALSE)</f>
        <v>ESQUADRIAS</v>
      </c>
      <c r="D13" s="106"/>
      <c r="E13" s="107"/>
      <c r="F13" s="9">
        <f>VLOOKUP(B13,'SINTÉTICA OBRAS'!A:I,8,FALSE)</f>
        <v>0</v>
      </c>
      <c r="G13" s="33"/>
      <c r="H13" s="32">
        <f t="shared" si="0"/>
        <v>0</v>
      </c>
      <c r="I13" s="32">
        <f>VLOOKUP(B13,'SINTÉTICA OBRAS'!A:I,9,FALSE)</f>
        <v>0</v>
      </c>
    </row>
    <row r="14" spans="1:9" s="11" customFormat="1" ht="12">
      <c r="A14" s="31" t="s">
        <v>556</v>
      </c>
      <c r="B14" s="31" t="s">
        <v>33</v>
      </c>
      <c r="C14" s="105" t="str">
        <f>VLOOKUP(B14,'SINTÉTICA OBRAS'!A:I,5,FALSE)</f>
        <v>COBERTURAS E ACESSÓRIOS</v>
      </c>
      <c r="D14" s="106"/>
      <c r="E14" s="107"/>
      <c r="F14" s="9">
        <f>VLOOKUP(B14,'SINTÉTICA OBRAS'!A:I,8,FALSE)</f>
        <v>0</v>
      </c>
      <c r="G14" s="33"/>
      <c r="H14" s="32">
        <f t="shared" si="0"/>
        <v>0</v>
      </c>
      <c r="I14" s="32">
        <f>VLOOKUP(B14,'SINTÉTICA OBRAS'!A:I,9,FALSE)</f>
        <v>0</v>
      </c>
    </row>
    <row r="15" spans="1:9" s="11" customFormat="1" ht="12">
      <c r="A15" s="31" t="s">
        <v>556</v>
      </c>
      <c r="B15" s="31" t="s">
        <v>34</v>
      </c>
      <c r="C15" s="105" t="str">
        <f>VLOOKUP(B15,'SINTÉTICA OBRAS'!A:I,5,FALSE)</f>
        <v>REVESTIMENTO DE PAREDE</v>
      </c>
      <c r="D15" s="106"/>
      <c r="E15" s="107"/>
      <c r="F15" s="9">
        <f>VLOOKUP(B15,'SINTÉTICA OBRAS'!A:I,8,FALSE)</f>
        <v>0</v>
      </c>
      <c r="G15" s="33"/>
      <c r="H15" s="32">
        <f t="shared" si="0"/>
        <v>0</v>
      </c>
      <c r="I15" s="32">
        <f>VLOOKUP(B15,'SINTÉTICA OBRAS'!A:I,9,FALSE)</f>
        <v>0</v>
      </c>
    </row>
    <row r="16" spans="1:9" s="11" customFormat="1" ht="12">
      <c r="A16" s="31" t="s">
        <v>556</v>
      </c>
      <c r="B16" s="31" t="s">
        <v>62</v>
      </c>
      <c r="C16" s="105" t="str">
        <f>VLOOKUP(B16,'SINTÉTICA OBRAS'!A:I,5,FALSE)</f>
        <v>REVESTIMENTO DE PISO</v>
      </c>
      <c r="D16" s="106"/>
      <c r="E16" s="107"/>
      <c r="F16" s="9">
        <f>VLOOKUP(B16,'SINTÉTICA OBRAS'!A:I,8,FALSE)</f>
        <v>0</v>
      </c>
      <c r="G16" s="33"/>
      <c r="H16" s="32">
        <f t="shared" si="0"/>
        <v>0</v>
      </c>
      <c r="I16" s="32">
        <f>VLOOKUP(B16,'SINTÉTICA OBRAS'!A:I,9,FALSE)</f>
        <v>0</v>
      </c>
    </row>
    <row r="17" spans="1:9" s="11" customFormat="1" ht="12">
      <c r="A17" s="31" t="s">
        <v>556</v>
      </c>
      <c r="B17" s="31" t="s">
        <v>63</v>
      </c>
      <c r="C17" s="105" t="str">
        <f>VLOOKUP(B17,'SINTÉTICA OBRAS'!A:I,5,FALSE)</f>
        <v>REVESTIMENTO EM TETO</v>
      </c>
      <c r="D17" s="106"/>
      <c r="E17" s="107"/>
      <c r="F17" s="9">
        <f>VLOOKUP(B17,'SINTÉTICA OBRAS'!A:I,8,FALSE)</f>
        <v>0</v>
      </c>
      <c r="G17" s="33"/>
      <c r="H17" s="32">
        <f t="shared" si="0"/>
        <v>0</v>
      </c>
      <c r="I17" s="32">
        <f>VLOOKUP(B17,'SINTÉTICA OBRAS'!A:I,9,FALSE)</f>
        <v>0</v>
      </c>
    </row>
    <row r="18" spans="1:9" s="11" customFormat="1" ht="12">
      <c r="A18" s="31" t="s">
        <v>556</v>
      </c>
      <c r="B18" s="31" t="s">
        <v>89</v>
      </c>
      <c r="C18" s="105" t="str">
        <f>VLOOKUP(B18,'SINTÉTICA OBRAS'!A:I,5,FALSE)</f>
        <v>REVESTIMENTO EXTERNO (FACHADA)</v>
      </c>
      <c r="D18" s="106"/>
      <c r="E18" s="107"/>
      <c r="F18" s="9">
        <f>VLOOKUP(B18,'SINTÉTICA OBRAS'!A:I,8,FALSE)</f>
        <v>0</v>
      </c>
      <c r="G18" s="33"/>
      <c r="H18" s="32">
        <f t="shared" si="0"/>
        <v>0</v>
      </c>
      <c r="I18" s="32">
        <f>VLOOKUP(B18,'SINTÉTICA OBRAS'!A:I,9,FALSE)</f>
        <v>0</v>
      </c>
    </row>
    <row r="19" spans="1:9" s="11" customFormat="1" ht="12">
      <c r="A19" s="31" t="s">
        <v>556</v>
      </c>
      <c r="B19" s="31" t="s">
        <v>97</v>
      </c>
      <c r="C19" s="105" t="str">
        <f>VLOOKUP(B19,'SINTÉTICA OBRAS'!A:I,5,FALSE)</f>
        <v>IMPERMEABILIZAÇÃO</v>
      </c>
      <c r="D19" s="106"/>
      <c r="E19" s="107"/>
      <c r="F19" s="9">
        <f>VLOOKUP(B19,'SINTÉTICA OBRAS'!A:I,8,FALSE)</f>
        <v>0</v>
      </c>
      <c r="G19" s="33"/>
      <c r="H19" s="32">
        <f t="shared" si="0"/>
        <v>0</v>
      </c>
      <c r="I19" s="32">
        <f>VLOOKUP(B19,'SINTÉTICA OBRAS'!A:I,9,FALSE)</f>
        <v>0</v>
      </c>
    </row>
    <row r="20" spans="1:9" s="11" customFormat="1" ht="12">
      <c r="A20" s="31" t="s">
        <v>556</v>
      </c>
      <c r="B20" s="31" t="s">
        <v>103</v>
      </c>
      <c r="C20" s="105" t="str">
        <f>VLOOKUP(B20,'SINTÉTICA OBRAS'!A:I,5,FALSE)</f>
        <v>ACABAMENTOS E ARREMATES</v>
      </c>
      <c r="D20" s="106"/>
      <c r="E20" s="107"/>
      <c r="F20" s="9">
        <f>VLOOKUP(B20,'SINTÉTICA OBRAS'!A:I,8,FALSE)</f>
        <v>0</v>
      </c>
      <c r="G20" s="33"/>
      <c r="H20" s="32">
        <f t="shared" si="0"/>
        <v>0</v>
      </c>
      <c r="I20" s="32">
        <f>VLOOKUP(B20,'SINTÉTICA OBRAS'!A:I,9,FALSE)</f>
        <v>0</v>
      </c>
    </row>
    <row r="21" spans="1:9" s="11" customFormat="1" ht="12">
      <c r="A21" s="31" t="s">
        <v>556</v>
      </c>
      <c r="B21" s="31" t="s">
        <v>213</v>
      </c>
      <c r="C21" s="105" t="str">
        <f>VLOOKUP(B21,'SINTÉTICA OBRAS'!A:I,5,FALSE)</f>
        <v>EQUIPAMENTOS E ACESSÓRIOS</v>
      </c>
      <c r="D21" s="106"/>
      <c r="E21" s="107"/>
      <c r="F21" s="9">
        <f>VLOOKUP(B21,'SINTÉTICA OBRAS'!A:I,8,FALSE)</f>
        <v>0</v>
      </c>
      <c r="G21" s="33"/>
      <c r="H21" s="32">
        <f t="shared" si="0"/>
        <v>0</v>
      </c>
      <c r="I21" s="32">
        <f>VLOOKUP(B21,'SINTÉTICA OBRAS'!A:I,9,FALSE)</f>
        <v>0</v>
      </c>
    </row>
    <row r="22" spans="1:9" s="11" customFormat="1" ht="12">
      <c r="A22" s="31" t="s">
        <v>556</v>
      </c>
      <c r="B22" s="31" t="s">
        <v>215</v>
      </c>
      <c r="C22" s="105" t="str">
        <f>VLOOKUP(B22,'SINTÉTICA OBRAS'!A:I,5,FALSE)</f>
        <v>INSTALAÇÕES</v>
      </c>
      <c r="D22" s="106"/>
      <c r="E22" s="107"/>
      <c r="F22" s="9">
        <f>VLOOKUP(B22,'SINTÉTICA OBRAS'!A:I,8,FALSE)</f>
        <v>0</v>
      </c>
      <c r="G22" s="33"/>
      <c r="H22" s="32">
        <f t="shared" si="0"/>
        <v>0</v>
      </c>
      <c r="I22" s="32">
        <f>VLOOKUP(B22,'SINTÉTICA OBRAS'!A:I,9,FALSE)</f>
        <v>0</v>
      </c>
    </row>
    <row r="23" spans="1:9" s="11" customFormat="1" ht="12">
      <c r="A23" s="31" t="s">
        <v>556</v>
      </c>
      <c r="B23" s="31" t="s">
        <v>217</v>
      </c>
      <c r="C23" s="105" t="str">
        <f>VLOOKUP(B23,'SINTÉTICA OBRAS'!A:I,5,FALSE)</f>
        <v>RESTAURO</v>
      </c>
      <c r="D23" s="106"/>
      <c r="E23" s="107"/>
      <c r="F23" s="9">
        <f>VLOOKUP(B23,'SINTÉTICA OBRAS'!A:I,8,FALSE)</f>
        <v>0</v>
      </c>
      <c r="G23" s="33"/>
      <c r="H23" s="32">
        <f t="shared" si="0"/>
        <v>0</v>
      </c>
      <c r="I23" s="32">
        <f>VLOOKUP(B23,'SINTÉTICA OBRAS'!A:I,9,FALSE)</f>
        <v>0</v>
      </c>
    </row>
    <row r="24" spans="1:9" s="11" customFormat="1" ht="12">
      <c r="A24" s="31" t="s">
        <v>556</v>
      </c>
      <c r="B24" s="31" t="s">
        <v>380</v>
      </c>
      <c r="C24" s="105" t="str">
        <f>VLOOKUP(B24,'SINTÉTICA OBRAS'!A:I,5,FALSE)</f>
        <v>COMUNICAÇÃO VISUAL</v>
      </c>
      <c r="D24" s="106"/>
      <c r="E24" s="107"/>
      <c r="F24" s="9">
        <f>VLOOKUP(B24,'SINTÉTICA OBRAS'!A:I,8,FALSE)</f>
        <v>0</v>
      </c>
      <c r="G24" s="33"/>
      <c r="H24" s="32">
        <f t="shared" si="0"/>
        <v>0</v>
      </c>
      <c r="I24" s="32">
        <f>VLOOKUP(B24,'SINTÉTICA OBRAS'!A:I,9,FALSE)</f>
        <v>0</v>
      </c>
    </row>
    <row r="25" spans="1:9" s="11" customFormat="1" ht="12">
      <c r="A25" s="31" t="s">
        <v>556</v>
      </c>
      <c r="B25" s="31" t="s">
        <v>381</v>
      </c>
      <c r="C25" s="105" t="str">
        <f>VLOOKUP(B25,'SINTÉTICA OBRAS'!A:I,5,FALSE)</f>
        <v>ELEVADOR</v>
      </c>
      <c r="D25" s="106"/>
      <c r="E25" s="107"/>
      <c r="F25" s="9">
        <f>VLOOKUP(B25,'SINTÉTICA OBRAS'!A:I,8,FALSE)</f>
        <v>0</v>
      </c>
      <c r="G25" s="33"/>
      <c r="H25" s="32">
        <f t="shared" si="0"/>
        <v>0</v>
      </c>
      <c r="I25" s="32">
        <f>VLOOKUP(B25,'SINTÉTICA OBRAS'!A:I,9,FALSE)</f>
        <v>0</v>
      </c>
    </row>
    <row r="26" spans="1:9" s="11" customFormat="1" ht="12">
      <c r="A26" s="31" t="s">
        <v>556</v>
      </c>
      <c r="B26" s="31" t="s">
        <v>382</v>
      </c>
      <c r="C26" s="105" t="str">
        <f>VLOOKUP(B26,'SINTÉTICA OBRAS'!A:I,5,FALSE)</f>
        <v>LIMPEZA</v>
      </c>
      <c r="D26" s="106"/>
      <c r="E26" s="107"/>
      <c r="F26" s="9">
        <f>VLOOKUP(B26,'SINTÉTICA OBRAS'!A:I,8,FALSE)</f>
        <v>0</v>
      </c>
      <c r="G26" s="33"/>
      <c r="H26" s="32">
        <f t="shared" si="0"/>
        <v>0</v>
      </c>
      <c r="I26" s="32">
        <f>VLOOKUP(B26,'SINTÉTICA OBRAS'!A:I,9,FALSE)</f>
        <v>0</v>
      </c>
    </row>
    <row r="27" spans="1:9" s="11" customFormat="1" ht="12">
      <c r="A27" s="103" t="s">
        <v>558</v>
      </c>
      <c r="B27" s="103"/>
      <c r="C27" s="103"/>
      <c r="D27" s="103"/>
      <c r="E27" s="103"/>
      <c r="F27" s="13">
        <f>F7+F8</f>
        <v>0</v>
      </c>
      <c r="G27" s="24"/>
      <c r="H27" s="13">
        <f>H7+H8</f>
        <v>0</v>
      </c>
      <c r="I27" s="13">
        <f>I7+I8</f>
        <v>0</v>
      </c>
    </row>
    <row r="28" spans="1:9" s="11" customFormat="1" ht="12">
      <c r="A28" s="104" t="s">
        <v>1416</v>
      </c>
      <c r="B28" s="104"/>
      <c r="C28" s="104"/>
      <c r="D28" s="104"/>
      <c r="E28" s="104"/>
      <c r="F28" s="14">
        <f>H27</f>
        <v>0</v>
      </c>
      <c r="G28" s="15"/>
      <c r="H28" s="16"/>
      <c r="I28" s="17"/>
    </row>
    <row r="29" spans="1:9" s="11" customFormat="1" ht="12">
      <c r="A29" s="103" t="s">
        <v>79</v>
      </c>
      <c r="B29" s="103"/>
      <c r="C29" s="103"/>
      <c r="D29" s="103"/>
      <c r="E29" s="103"/>
      <c r="F29" s="13">
        <f>+F27+F28</f>
        <v>0</v>
      </c>
      <c r="G29" s="24"/>
      <c r="H29" s="13"/>
      <c r="I29" s="13"/>
    </row>
    <row r="30" spans="1:9" s="11" customFormat="1" ht="12">
      <c r="A30" s="8" t="s">
        <v>121</v>
      </c>
      <c r="B30" s="8" t="s">
        <v>6</v>
      </c>
      <c r="C30" s="108" t="str">
        <f>VLOOKUP(B30,'SINTÉTICA EQUIP'!A:I,5,FALSE)</f>
        <v>EQUIPAMENTOS</v>
      </c>
      <c r="D30" s="109"/>
      <c r="E30" s="110"/>
      <c r="F30" s="9">
        <f>VLOOKUP(B30,'SINTÉTICA EQUIP'!A:I,8,FALSE)</f>
        <v>0</v>
      </c>
      <c r="G30" s="10"/>
      <c r="H30" s="9">
        <f>+I30-F30</f>
        <v>0</v>
      </c>
      <c r="I30" s="9">
        <f>VLOOKUP(B30,'SINTÉTICA EQUIP'!_xlnm.Print_Area,9,FALSE)</f>
        <v>0</v>
      </c>
    </row>
    <row r="31" spans="1:9" s="11" customFormat="1" ht="12">
      <c r="A31" s="31" t="s">
        <v>121</v>
      </c>
      <c r="B31" s="31" t="s">
        <v>7</v>
      </c>
      <c r="C31" s="105" t="str">
        <f>VLOOKUP(B31,'SINTÉTICA EQUIP'!A:I,5,FALSE)</f>
        <v>CABEAMENTO ESTRUTURADO</v>
      </c>
      <c r="D31" s="106"/>
      <c r="E31" s="107"/>
      <c r="F31" s="9">
        <f>VLOOKUP(B31,'SINTÉTICA EQUIP'!A:I,8,FALSE)</f>
        <v>0</v>
      </c>
      <c r="G31" s="33"/>
      <c r="H31" s="32">
        <f>+I31-F31</f>
        <v>0</v>
      </c>
      <c r="I31" s="32">
        <f>VLOOKUP(B31,'SINTÉTICA EQUIP'!_xlnm.Print_Area,9,FALSE)</f>
        <v>0</v>
      </c>
    </row>
    <row r="32" spans="1:9" s="11" customFormat="1" ht="12">
      <c r="A32" s="31" t="s">
        <v>121</v>
      </c>
      <c r="B32" s="31" t="s">
        <v>15</v>
      </c>
      <c r="C32" s="105" t="str">
        <f>VLOOKUP(B32,'SINTÉTICA EQUIP'!A:I,5,FALSE)</f>
        <v>CFTV</v>
      </c>
      <c r="D32" s="106"/>
      <c r="E32" s="107"/>
      <c r="F32" s="9">
        <f>VLOOKUP(B32,'SINTÉTICA EQUIP'!A:I,8,FALSE)</f>
        <v>0</v>
      </c>
      <c r="G32" s="33"/>
      <c r="H32" s="32">
        <f t="shared" ref="H32:H35" si="1">+I32-F32</f>
        <v>0</v>
      </c>
      <c r="I32" s="32">
        <f>VLOOKUP(B32,'SINTÉTICA EQUIP'!_xlnm.Print_Area,9,FALSE)</f>
        <v>0</v>
      </c>
    </row>
    <row r="33" spans="1:9" s="11" customFormat="1" ht="12">
      <c r="A33" s="31" t="s">
        <v>121</v>
      </c>
      <c r="B33" s="31" t="s">
        <v>22</v>
      </c>
      <c r="C33" s="105" t="str">
        <f>VLOOKUP(B33,'SINTÉTICA EQUIP'!A:I,5,FALSE)</f>
        <v>CLIMATIZAÇÃO</v>
      </c>
      <c r="D33" s="106"/>
      <c r="E33" s="107"/>
      <c r="F33" s="9">
        <f>VLOOKUP(B33,'SINTÉTICA EQUIP'!A:I,8,FALSE)</f>
        <v>0</v>
      </c>
      <c r="G33" s="33"/>
      <c r="H33" s="32">
        <f t="shared" si="1"/>
        <v>0</v>
      </c>
      <c r="I33" s="32">
        <f>VLOOKUP(B33,'SINTÉTICA EQUIP'!_xlnm.Print_Area,9,FALSE)</f>
        <v>0</v>
      </c>
    </row>
    <row r="34" spans="1:9" s="11" customFormat="1" ht="12">
      <c r="A34" s="31" t="s">
        <v>121</v>
      </c>
      <c r="B34" s="31" t="s">
        <v>551</v>
      </c>
      <c r="C34" s="105" t="str">
        <f>VLOOKUP(B34,'SINTÉTICA EQUIP'!A:I,5,FALSE)</f>
        <v>SONORIZAÇÃO</v>
      </c>
      <c r="D34" s="106"/>
      <c r="E34" s="107"/>
      <c r="F34" s="9">
        <f>VLOOKUP(B34,'SINTÉTICA EQUIP'!A:I,8,FALSE)</f>
        <v>0</v>
      </c>
      <c r="G34" s="33"/>
      <c r="H34" s="32">
        <f t="shared" si="1"/>
        <v>0</v>
      </c>
      <c r="I34" s="32">
        <f>VLOOKUP(B34,'SINTÉTICA EQUIP'!_xlnm.Print_Area,9,FALSE)</f>
        <v>0</v>
      </c>
    </row>
    <row r="35" spans="1:9" s="11" customFormat="1" ht="12">
      <c r="A35" s="31" t="s">
        <v>121</v>
      </c>
      <c r="B35" s="31" t="s">
        <v>553</v>
      </c>
      <c r="C35" s="105" t="str">
        <f>VLOOKUP(B35,'SINTÉTICA EQUIP'!A:I,5,FALSE)</f>
        <v>ELEVADOR</v>
      </c>
      <c r="D35" s="106"/>
      <c r="E35" s="107"/>
      <c r="F35" s="9">
        <f>VLOOKUP(B35,'SINTÉTICA EQUIP'!A:I,8,FALSE)</f>
        <v>0</v>
      </c>
      <c r="G35" s="33"/>
      <c r="H35" s="32">
        <f t="shared" si="1"/>
        <v>0</v>
      </c>
      <c r="I35" s="32">
        <f>VLOOKUP(B35,'SINTÉTICA EQUIP'!_xlnm.Print_Area,9,FALSE)</f>
        <v>0</v>
      </c>
    </row>
    <row r="36" spans="1:9" s="11" customFormat="1" ht="12">
      <c r="A36" s="103" t="s">
        <v>559</v>
      </c>
      <c r="B36" s="103"/>
      <c r="C36" s="103"/>
      <c r="D36" s="103"/>
      <c r="E36" s="103"/>
      <c r="F36" s="13">
        <f>F30</f>
        <v>0</v>
      </c>
      <c r="G36" s="24"/>
      <c r="H36" s="13">
        <f>H30</f>
        <v>0</v>
      </c>
      <c r="I36" s="13">
        <f>I30</f>
        <v>0</v>
      </c>
    </row>
    <row r="37" spans="1:9" s="11" customFormat="1" ht="12">
      <c r="A37" s="104" t="s">
        <v>1416</v>
      </c>
      <c r="B37" s="104"/>
      <c r="C37" s="104"/>
      <c r="D37" s="104"/>
      <c r="E37" s="104"/>
      <c r="F37" s="14">
        <f>H36</f>
        <v>0</v>
      </c>
      <c r="G37" s="15"/>
      <c r="H37" s="16"/>
      <c r="I37" s="17"/>
    </row>
    <row r="38" spans="1:9" s="11" customFormat="1" ht="12">
      <c r="A38" s="103" t="s">
        <v>560</v>
      </c>
      <c r="B38" s="103"/>
      <c r="C38" s="103"/>
      <c r="D38" s="103"/>
      <c r="E38" s="103"/>
      <c r="F38" s="13">
        <f>+F36+F37</f>
        <v>0</v>
      </c>
      <c r="G38" s="24"/>
      <c r="H38" s="13"/>
      <c r="I38" s="13"/>
    </row>
    <row r="39" spans="1:9" s="11" customFormat="1" ht="12">
      <c r="A39" s="102" t="s">
        <v>73</v>
      </c>
      <c r="B39" s="102"/>
      <c r="C39" s="102"/>
      <c r="D39" s="102"/>
      <c r="E39" s="102"/>
      <c r="F39" s="39">
        <f>F29+F38</f>
        <v>0</v>
      </c>
      <c r="G39" s="40"/>
      <c r="H39" s="40"/>
      <c r="I39" s="41"/>
    </row>
    <row r="40" spans="1:9">
      <c r="B40" s="18"/>
      <c r="C40" s="18"/>
      <c r="D40" s="19"/>
      <c r="E40" s="19"/>
      <c r="F40" s="20"/>
      <c r="G40" s="21"/>
      <c r="H40" s="21"/>
      <c r="I40" s="21"/>
    </row>
    <row r="41" spans="1:9">
      <c r="B41" s="18"/>
      <c r="C41" s="18"/>
      <c r="D41" s="19"/>
      <c r="E41" s="19"/>
      <c r="F41" s="20"/>
      <c r="G41" s="21"/>
      <c r="H41" s="21"/>
      <c r="I41" s="21"/>
    </row>
  </sheetData>
  <autoFilter ref="B6:O41"/>
  <mergeCells count="45">
    <mergeCell ref="C26:E26"/>
    <mergeCell ref="C12:E12"/>
    <mergeCell ref="C13:E13"/>
    <mergeCell ref="C14:E14"/>
    <mergeCell ref="C15:E15"/>
    <mergeCell ref="C17:E17"/>
    <mergeCell ref="C16:E16"/>
    <mergeCell ref="C18:E18"/>
    <mergeCell ref="C19:E19"/>
    <mergeCell ref="C20:E20"/>
    <mergeCell ref="C21:E21"/>
    <mergeCell ref="C23:E23"/>
    <mergeCell ref="C24:E24"/>
    <mergeCell ref="C22:E22"/>
    <mergeCell ref="C6:E6"/>
    <mergeCell ref="C7:E7"/>
    <mergeCell ref="C8:E8"/>
    <mergeCell ref="C9:E9"/>
    <mergeCell ref="C10:E10"/>
    <mergeCell ref="A27:E27"/>
    <mergeCell ref="A28:E28"/>
    <mergeCell ref="C32:E32"/>
    <mergeCell ref="A1:B1"/>
    <mergeCell ref="A2:B2"/>
    <mergeCell ref="A3:B3"/>
    <mergeCell ref="A4:B4"/>
    <mergeCell ref="A5:B5"/>
    <mergeCell ref="C25:E25"/>
    <mergeCell ref="C11:E11"/>
    <mergeCell ref="C1:I1"/>
    <mergeCell ref="C2:I2"/>
    <mergeCell ref="C3:I3"/>
    <mergeCell ref="C4:I4"/>
    <mergeCell ref="C5:G5"/>
    <mergeCell ref="H5:I5"/>
    <mergeCell ref="A39:E39"/>
    <mergeCell ref="A29:E29"/>
    <mergeCell ref="A36:E36"/>
    <mergeCell ref="A37:E37"/>
    <mergeCell ref="A38:E38"/>
    <mergeCell ref="C33:E33"/>
    <mergeCell ref="C34:E34"/>
    <mergeCell ref="C35:E35"/>
    <mergeCell ref="C30:E30"/>
    <mergeCell ref="C31:E31"/>
  </mergeCells>
  <printOptions horizontalCentered="1"/>
  <pageMargins left="0.62992125984251968" right="0.47244094488188981" top="0.86614173228346458" bottom="0.47244094488188981" header="0.19685039370078741" footer="0.19685039370078741"/>
  <pageSetup paperSize="9" scale="91" fitToHeight="0" orientation="landscape" r:id="rId1"/>
  <headerFooter>
    <oddHeader>&amp;L&amp;F&amp;R&amp;G</oddHeader>
    <oddFooter>&amp;CPlanilha Resumo&amp;R&amp;P/&amp;N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6"/>
  <sheetViews>
    <sheetView view="pageBreakPreview" zoomScale="85" zoomScaleNormal="100" zoomScaleSheetLayoutView="85" workbookViewId="0">
      <selection activeCell="F495" sqref="F495"/>
    </sheetView>
  </sheetViews>
  <sheetFormatPr defaultColWidth="11.19921875" defaultRowHeight="15"/>
  <cols>
    <col min="1" max="1" width="11.5" style="1" bestFit="1" customWidth="1"/>
    <col min="2" max="2" width="10" style="1" bestFit="1" customWidth="1"/>
    <col min="3" max="3" width="5.3984375" style="3" bestFit="1" customWidth="1"/>
    <col min="4" max="4" width="4.296875" style="3" bestFit="1" customWidth="1"/>
    <col min="5" max="5" width="56.3984375" style="1" customWidth="1"/>
    <col min="6" max="6" width="8.19921875" style="2" customWidth="1"/>
    <col min="7" max="7" width="8.09765625" style="2" customWidth="1"/>
    <col min="8" max="9" width="9.19921875" style="2" bestFit="1" customWidth="1"/>
    <col min="10" max="10" width="13.296875" style="1" bestFit="1" customWidth="1"/>
    <col min="11" max="11" width="12.8984375" style="1" bestFit="1" customWidth="1"/>
    <col min="12" max="16384" width="11.19921875" style="1"/>
  </cols>
  <sheetData>
    <row r="1" spans="1:10" s="5" customFormat="1">
      <c r="A1" s="4" t="s">
        <v>68</v>
      </c>
      <c r="B1" s="124" t="s">
        <v>105</v>
      </c>
      <c r="C1" s="124"/>
      <c r="D1" s="124"/>
      <c r="E1" s="124"/>
      <c r="F1" s="124"/>
      <c r="G1" s="124"/>
      <c r="H1" s="124"/>
      <c r="I1" s="124"/>
    </row>
    <row r="2" spans="1:10" s="5" customFormat="1">
      <c r="A2" s="4" t="s">
        <v>69</v>
      </c>
      <c r="B2" s="124" t="s">
        <v>561</v>
      </c>
      <c r="C2" s="124"/>
      <c r="D2" s="124"/>
      <c r="E2" s="124"/>
      <c r="F2" s="124"/>
      <c r="G2" s="124"/>
      <c r="H2" s="124"/>
      <c r="I2" s="124"/>
    </row>
    <row r="3" spans="1:10" s="5" customFormat="1">
      <c r="A3" s="4" t="s">
        <v>70</v>
      </c>
      <c r="B3" s="124" t="s">
        <v>1415</v>
      </c>
      <c r="C3" s="124"/>
      <c r="D3" s="124"/>
      <c r="E3" s="124"/>
      <c r="F3" s="124"/>
      <c r="G3" s="124"/>
      <c r="H3" s="124"/>
      <c r="I3" s="124"/>
    </row>
    <row r="4" spans="1:10" s="5" customFormat="1" ht="14.25">
      <c r="A4" s="4" t="s">
        <v>71</v>
      </c>
      <c r="B4" s="125" t="s">
        <v>1391</v>
      </c>
      <c r="C4" s="125"/>
      <c r="D4" s="125"/>
      <c r="E4" s="125"/>
      <c r="F4" s="125"/>
      <c r="G4" s="125"/>
      <c r="H4" s="125"/>
      <c r="I4" s="125"/>
    </row>
    <row r="5" spans="1:10" s="5" customFormat="1" ht="14.25">
      <c r="A5" s="4" t="s">
        <v>72</v>
      </c>
      <c r="B5" s="126" t="s">
        <v>518</v>
      </c>
      <c r="C5" s="126"/>
      <c r="D5" s="126"/>
      <c r="E5" s="126"/>
      <c r="F5" s="126"/>
      <c r="G5" s="127" t="s">
        <v>1392</v>
      </c>
      <c r="H5" s="127"/>
      <c r="I5" s="127"/>
    </row>
    <row r="6" spans="1:10" ht="24">
      <c r="A6" s="22" t="s">
        <v>74</v>
      </c>
      <c r="B6" s="22" t="s">
        <v>0</v>
      </c>
      <c r="C6" s="23" t="s">
        <v>65</v>
      </c>
      <c r="D6" s="23" t="s">
        <v>1</v>
      </c>
      <c r="E6" s="22" t="s">
        <v>2</v>
      </c>
      <c r="F6" s="12" t="s">
        <v>3</v>
      </c>
      <c r="G6" s="12" t="s">
        <v>4</v>
      </c>
      <c r="H6" s="12" t="s">
        <v>5</v>
      </c>
      <c r="I6" s="12" t="s">
        <v>104</v>
      </c>
    </row>
    <row r="7" spans="1:10" customFormat="1">
      <c r="A7" s="42" t="s">
        <v>6</v>
      </c>
      <c r="B7" s="42" t="s">
        <v>6</v>
      </c>
      <c r="C7" s="42" t="s">
        <v>521</v>
      </c>
      <c r="D7" s="43"/>
      <c r="E7" s="44" t="s">
        <v>106</v>
      </c>
      <c r="F7" s="45"/>
      <c r="G7" s="46"/>
      <c r="H7" s="46"/>
      <c r="I7" s="46"/>
    </row>
    <row r="8" spans="1:10" customFormat="1">
      <c r="A8" s="47" t="s">
        <v>7</v>
      </c>
      <c r="B8" s="47" t="s">
        <v>7</v>
      </c>
      <c r="C8" s="47" t="s">
        <v>521</v>
      </c>
      <c r="D8" s="48"/>
      <c r="E8" s="49" t="s">
        <v>8</v>
      </c>
      <c r="F8" s="50"/>
      <c r="G8" s="51"/>
      <c r="H8" s="51"/>
      <c r="I8" s="51"/>
    </row>
    <row r="9" spans="1:10" customFormat="1">
      <c r="A9" s="25" t="s">
        <v>107</v>
      </c>
      <c r="B9" s="25" t="s">
        <v>13</v>
      </c>
      <c r="C9" s="52" t="s">
        <v>1411</v>
      </c>
      <c r="D9" s="52" t="s">
        <v>12</v>
      </c>
      <c r="E9" s="53" t="s">
        <v>14</v>
      </c>
      <c r="F9" s="54">
        <v>2</v>
      </c>
      <c r="G9" s="54"/>
      <c r="H9" s="54"/>
      <c r="I9" s="54"/>
      <c r="J9" s="91"/>
    </row>
    <row r="10" spans="1:10" customFormat="1">
      <c r="A10" s="25" t="s">
        <v>108</v>
      </c>
      <c r="B10" s="25" t="s">
        <v>562</v>
      </c>
      <c r="C10" s="52" t="s">
        <v>1411</v>
      </c>
      <c r="D10" s="52" t="s">
        <v>93</v>
      </c>
      <c r="E10" s="53" t="s">
        <v>563</v>
      </c>
      <c r="F10" s="54">
        <v>12</v>
      </c>
      <c r="G10" s="54"/>
      <c r="H10" s="54"/>
      <c r="I10" s="54"/>
      <c r="J10" s="91"/>
    </row>
    <row r="11" spans="1:10" customFormat="1" ht="22.5">
      <c r="A11" s="25" t="s">
        <v>109</v>
      </c>
      <c r="B11" s="25" t="s">
        <v>564</v>
      </c>
      <c r="C11" s="52" t="s">
        <v>1412</v>
      </c>
      <c r="D11" s="52" t="s">
        <v>23</v>
      </c>
      <c r="E11" s="53" t="s">
        <v>565</v>
      </c>
      <c r="F11" s="54">
        <v>460.8</v>
      </c>
      <c r="G11" s="54"/>
      <c r="H11" s="54"/>
      <c r="I11" s="54"/>
      <c r="J11" s="91"/>
    </row>
    <row r="12" spans="1:10" customFormat="1">
      <c r="A12" s="25" t="s">
        <v>110</v>
      </c>
      <c r="B12" s="25" t="s">
        <v>10</v>
      </c>
      <c r="C12" s="52" t="s">
        <v>67</v>
      </c>
      <c r="D12" s="52" t="s">
        <v>11</v>
      </c>
      <c r="E12" s="53" t="s">
        <v>1393</v>
      </c>
      <c r="F12" s="54">
        <v>12</v>
      </c>
      <c r="G12" s="54"/>
      <c r="H12" s="54"/>
      <c r="I12" s="54"/>
      <c r="J12" s="91"/>
    </row>
    <row r="13" spans="1:10" customFormat="1" ht="22.5">
      <c r="A13" s="25" t="s">
        <v>111</v>
      </c>
      <c r="B13" s="25" t="s">
        <v>1394</v>
      </c>
      <c r="C13" s="52" t="s">
        <v>66</v>
      </c>
      <c r="D13" s="52" t="s">
        <v>12</v>
      </c>
      <c r="E13" s="53" t="s">
        <v>1395</v>
      </c>
      <c r="F13" s="54">
        <v>1</v>
      </c>
      <c r="G13" s="54"/>
      <c r="H13" s="54"/>
      <c r="I13" s="54"/>
      <c r="J13" s="91"/>
    </row>
    <row r="14" spans="1:10" customFormat="1">
      <c r="A14" s="25" t="s">
        <v>112</v>
      </c>
      <c r="B14" s="25" t="s">
        <v>566</v>
      </c>
      <c r="C14" s="52" t="s">
        <v>1411</v>
      </c>
      <c r="D14" s="52" t="s">
        <v>12</v>
      </c>
      <c r="E14" s="53" t="s">
        <v>567</v>
      </c>
      <c r="F14" s="54">
        <v>1</v>
      </c>
      <c r="G14" s="54"/>
      <c r="H14" s="54"/>
      <c r="I14" s="54"/>
      <c r="J14" s="91"/>
    </row>
    <row r="15" spans="1:10" customFormat="1">
      <c r="A15" s="55" t="s">
        <v>15</v>
      </c>
      <c r="B15" s="55" t="s">
        <v>15</v>
      </c>
      <c r="C15" s="55" t="s">
        <v>521</v>
      </c>
      <c r="D15" s="56"/>
      <c r="E15" s="57" t="s">
        <v>16</v>
      </c>
      <c r="F15" s="58"/>
      <c r="G15" s="59"/>
      <c r="H15" s="59"/>
      <c r="I15" s="59"/>
    </row>
    <row r="16" spans="1:10" customFormat="1">
      <c r="A16" s="25" t="s">
        <v>113</v>
      </c>
      <c r="B16" s="25" t="s">
        <v>17</v>
      </c>
      <c r="C16" s="52" t="s">
        <v>67</v>
      </c>
      <c r="D16" s="52" t="s">
        <v>9</v>
      </c>
      <c r="E16" s="53" t="s">
        <v>18</v>
      </c>
      <c r="F16" s="54">
        <v>12</v>
      </c>
      <c r="G16" s="54"/>
      <c r="H16" s="54"/>
      <c r="I16" s="54"/>
      <c r="J16" s="91"/>
    </row>
    <row r="17" spans="1:10" customFormat="1">
      <c r="A17" s="25" t="s">
        <v>114</v>
      </c>
      <c r="B17" s="25" t="s">
        <v>568</v>
      </c>
      <c r="C17" s="52" t="s">
        <v>67</v>
      </c>
      <c r="D17" s="52" t="s">
        <v>20</v>
      </c>
      <c r="E17" s="53" t="s">
        <v>569</v>
      </c>
      <c r="F17" s="54">
        <v>2640</v>
      </c>
      <c r="G17" s="54"/>
      <c r="H17" s="54"/>
      <c r="I17" s="54"/>
      <c r="J17" s="91"/>
    </row>
    <row r="18" spans="1:10" customFormat="1">
      <c r="A18" s="25" t="s">
        <v>115</v>
      </c>
      <c r="B18" s="25" t="s">
        <v>19</v>
      </c>
      <c r="C18" s="52" t="s">
        <v>67</v>
      </c>
      <c r="D18" s="52" t="s">
        <v>20</v>
      </c>
      <c r="E18" s="53" t="s">
        <v>21</v>
      </c>
      <c r="F18" s="54">
        <v>2640</v>
      </c>
      <c r="G18" s="54"/>
      <c r="H18" s="54"/>
      <c r="I18" s="54"/>
      <c r="J18" s="91"/>
    </row>
    <row r="19" spans="1:10" customFormat="1">
      <c r="A19" s="25" t="s">
        <v>116</v>
      </c>
      <c r="B19" s="25" t="s">
        <v>119</v>
      </c>
      <c r="C19" s="52" t="s">
        <v>67</v>
      </c>
      <c r="D19" s="52" t="s">
        <v>20</v>
      </c>
      <c r="E19" s="53" t="s">
        <v>120</v>
      </c>
      <c r="F19" s="54">
        <v>2640</v>
      </c>
      <c r="G19" s="54"/>
      <c r="H19" s="54"/>
      <c r="I19" s="54"/>
      <c r="J19" s="91"/>
    </row>
    <row r="20" spans="1:10" customFormat="1">
      <c r="A20" s="25" t="s">
        <v>117</v>
      </c>
      <c r="B20" s="25" t="s">
        <v>570</v>
      </c>
      <c r="C20" s="52" t="s">
        <v>67</v>
      </c>
      <c r="D20" s="52" t="s">
        <v>9</v>
      </c>
      <c r="E20" s="53" t="s">
        <v>571</v>
      </c>
      <c r="F20" s="54">
        <v>12</v>
      </c>
      <c r="G20" s="54"/>
      <c r="H20" s="54"/>
      <c r="I20" s="54"/>
      <c r="J20" s="91"/>
    </row>
    <row r="21" spans="1:10" customFormat="1">
      <c r="A21" s="25" t="s">
        <v>118</v>
      </c>
      <c r="B21" s="25" t="s">
        <v>572</v>
      </c>
      <c r="C21" s="52" t="s">
        <v>67</v>
      </c>
      <c r="D21" s="52" t="s">
        <v>9</v>
      </c>
      <c r="E21" s="53" t="s">
        <v>573</v>
      </c>
      <c r="F21" s="54">
        <v>12</v>
      </c>
      <c r="G21" s="54"/>
      <c r="H21" s="54"/>
      <c r="I21" s="54"/>
      <c r="J21" s="91"/>
    </row>
    <row r="22" spans="1:10" customFormat="1">
      <c r="A22" s="55" t="s">
        <v>22</v>
      </c>
      <c r="B22" s="55" t="s">
        <v>22</v>
      </c>
      <c r="C22" s="55" t="s">
        <v>521</v>
      </c>
      <c r="D22" s="56"/>
      <c r="E22" s="57" t="s">
        <v>121</v>
      </c>
      <c r="F22" s="58"/>
      <c r="G22" s="59"/>
      <c r="H22" s="59"/>
      <c r="I22" s="59"/>
    </row>
    <row r="23" spans="1:10" customFormat="1" ht="22.5">
      <c r="A23" s="25" t="s">
        <v>122</v>
      </c>
      <c r="B23" s="25" t="s">
        <v>123</v>
      </c>
      <c r="C23" s="52" t="s">
        <v>67</v>
      </c>
      <c r="D23" s="52" t="s">
        <v>11</v>
      </c>
      <c r="E23" s="53" t="s">
        <v>124</v>
      </c>
      <c r="F23" s="54">
        <v>500</v>
      </c>
      <c r="G23" s="54"/>
      <c r="H23" s="54"/>
      <c r="I23" s="54"/>
      <c r="J23" s="91"/>
    </row>
    <row r="24" spans="1:10" customFormat="1">
      <c r="A24" s="60" t="s">
        <v>25</v>
      </c>
      <c r="B24" s="60" t="s">
        <v>25</v>
      </c>
      <c r="C24" s="60" t="s">
        <v>521</v>
      </c>
      <c r="D24" s="61"/>
      <c r="E24" s="62" t="s">
        <v>125</v>
      </c>
      <c r="F24" s="63"/>
      <c r="G24" s="64"/>
      <c r="H24" s="64"/>
      <c r="I24" s="64"/>
    </row>
    <row r="25" spans="1:10" customFormat="1">
      <c r="A25" s="47" t="s">
        <v>26</v>
      </c>
      <c r="B25" s="47" t="s">
        <v>26</v>
      </c>
      <c r="C25" s="47" t="s">
        <v>521</v>
      </c>
      <c r="D25" s="48"/>
      <c r="E25" s="49" t="s">
        <v>126</v>
      </c>
      <c r="F25" s="50"/>
      <c r="G25" s="51"/>
      <c r="H25" s="51"/>
      <c r="I25" s="51"/>
    </row>
    <row r="26" spans="1:10" customFormat="1">
      <c r="A26" s="25" t="s">
        <v>127</v>
      </c>
      <c r="B26" s="25" t="s">
        <v>90</v>
      </c>
      <c r="C26" s="52" t="s">
        <v>67</v>
      </c>
      <c r="D26" s="52" t="s">
        <v>11</v>
      </c>
      <c r="E26" s="53" t="s">
        <v>91</v>
      </c>
      <c r="F26" s="54">
        <v>24</v>
      </c>
      <c r="G26" s="54"/>
      <c r="H26" s="54"/>
      <c r="I26" s="54"/>
      <c r="J26" s="91"/>
    </row>
    <row r="27" spans="1:10" customFormat="1">
      <c r="A27" s="55" t="s">
        <v>28</v>
      </c>
      <c r="B27" s="55" t="s">
        <v>28</v>
      </c>
      <c r="C27" s="55" t="s">
        <v>521</v>
      </c>
      <c r="D27" s="56"/>
      <c r="E27" s="57" t="s">
        <v>128</v>
      </c>
      <c r="F27" s="58"/>
      <c r="G27" s="59"/>
      <c r="H27" s="59"/>
      <c r="I27" s="59"/>
    </row>
    <row r="28" spans="1:10" customFormat="1">
      <c r="A28" s="25" t="s">
        <v>129</v>
      </c>
      <c r="B28" s="25" t="s">
        <v>574</v>
      </c>
      <c r="C28" s="52" t="s">
        <v>1411</v>
      </c>
      <c r="D28" s="52" t="s">
        <v>12</v>
      </c>
      <c r="E28" s="53" t="s">
        <v>575</v>
      </c>
      <c r="F28" s="54">
        <v>1</v>
      </c>
      <c r="G28" s="54"/>
      <c r="H28" s="54"/>
      <c r="I28" s="54"/>
      <c r="J28" s="91"/>
    </row>
    <row r="29" spans="1:10" customFormat="1">
      <c r="A29" s="25" t="s">
        <v>130</v>
      </c>
      <c r="B29" s="25" t="s">
        <v>576</v>
      </c>
      <c r="C29" s="52" t="s">
        <v>1411</v>
      </c>
      <c r="D29" s="52" t="s">
        <v>12</v>
      </c>
      <c r="E29" s="53" t="s">
        <v>577</v>
      </c>
      <c r="F29" s="54">
        <v>1</v>
      </c>
      <c r="G29" s="54"/>
      <c r="H29" s="54"/>
      <c r="I29" s="54"/>
      <c r="J29" s="91"/>
    </row>
    <row r="30" spans="1:10" customFormat="1" ht="22.5">
      <c r="A30" s="25" t="s">
        <v>133</v>
      </c>
      <c r="B30" s="25" t="s">
        <v>98</v>
      </c>
      <c r="C30" s="52" t="s">
        <v>67</v>
      </c>
      <c r="D30" s="52" t="s">
        <v>27</v>
      </c>
      <c r="E30" s="53" t="s">
        <v>99</v>
      </c>
      <c r="F30" s="54">
        <v>44.62</v>
      </c>
      <c r="G30" s="54"/>
      <c r="H30" s="54"/>
      <c r="I30" s="54"/>
      <c r="J30" s="91"/>
    </row>
    <row r="31" spans="1:10" customFormat="1">
      <c r="A31" s="25" t="s">
        <v>134</v>
      </c>
      <c r="B31" s="25" t="s">
        <v>131</v>
      </c>
      <c r="C31" s="52" t="s">
        <v>67</v>
      </c>
      <c r="D31" s="52" t="s">
        <v>27</v>
      </c>
      <c r="E31" s="53" t="s">
        <v>132</v>
      </c>
      <c r="F31" s="54">
        <v>10.69</v>
      </c>
      <c r="G31" s="54"/>
      <c r="H31" s="54"/>
      <c r="I31" s="54"/>
      <c r="J31" s="91"/>
    </row>
    <row r="32" spans="1:10" customFormat="1" ht="22.5">
      <c r="A32" s="25" t="s">
        <v>135</v>
      </c>
      <c r="B32" s="25" t="s">
        <v>152</v>
      </c>
      <c r="C32" s="52" t="s">
        <v>1412</v>
      </c>
      <c r="D32" s="52" t="s">
        <v>11</v>
      </c>
      <c r="E32" s="53" t="s">
        <v>578</v>
      </c>
      <c r="F32" s="54">
        <v>8.82</v>
      </c>
      <c r="G32" s="54"/>
      <c r="H32" s="54"/>
      <c r="I32" s="54"/>
      <c r="J32" s="91"/>
    </row>
    <row r="33" spans="1:10" customFormat="1">
      <c r="A33" s="25" t="s">
        <v>136</v>
      </c>
      <c r="B33" s="25" t="s">
        <v>579</v>
      </c>
      <c r="C33" s="52" t="s">
        <v>67</v>
      </c>
      <c r="D33" s="52" t="s">
        <v>11</v>
      </c>
      <c r="E33" s="53" t="s">
        <v>580</v>
      </c>
      <c r="F33" s="54">
        <v>399.4</v>
      </c>
      <c r="G33" s="54"/>
      <c r="H33" s="54"/>
      <c r="I33" s="54"/>
      <c r="J33" s="91"/>
    </row>
    <row r="34" spans="1:10" customFormat="1" ht="22.5">
      <c r="A34" s="25" t="s">
        <v>139</v>
      </c>
      <c r="B34" s="25" t="s">
        <v>137</v>
      </c>
      <c r="C34" s="52" t="s">
        <v>1413</v>
      </c>
      <c r="D34" s="52" t="s">
        <v>11</v>
      </c>
      <c r="E34" s="53" t="s">
        <v>138</v>
      </c>
      <c r="F34" s="54">
        <v>399.4</v>
      </c>
      <c r="G34" s="54"/>
      <c r="H34" s="54"/>
      <c r="I34" s="54"/>
      <c r="J34" s="91"/>
    </row>
    <row r="35" spans="1:10" customFormat="1" ht="22.5">
      <c r="A35" s="25" t="s">
        <v>140</v>
      </c>
      <c r="B35" s="25" t="s">
        <v>385</v>
      </c>
      <c r="C35" s="52" t="s">
        <v>67</v>
      </c>
      <c r="D35" s="52" t="s">
        <v>11</v>
      </c>
      <c r="E35" s="53" t="s">
        <v>386</v>
      </c>
      <c r="F35" s="54">
        <v>132.97999999999999</v>
      </c>
      <c r="G35" s="54"/>
      <c r="H35" s="54"/>
      <c r="I35" s="54"/>
      <c r="J35" s="91"/>
    </row>
    <row r="36" spans="1:10" customFormat="1">
      <c r="A36" s="25" t="s">
        <v>143</v>
      </c>
      <c r="B36" s="25" t="s">
        <v>581</v>
      </c>
      <c r="C36" s="52" t="s">
        <v>66</v>
      </c>
      <c r="D36" s="52" t="s">
        <v>24</v>
      </c>
      <c r="E36" s="53" t="s">
        <v>582</v>
      </c>
      <c r="F36" s="54">
        <v>3.99</v>
      </c>
      <c r="G36" s="54"/>
      <c r="H36" s="54"/>
      <c r="I36" s="54"/>
      <c r="J36" s="91"/>
    </row>
    <row r="37" spans="1:10" customFormat="1">
      <c r="A37" s="25" t="s">
        <v>144</v>
      </c>
      <c r="B37" s="25" t="s">
        <v>583</v>
      </c>
      <c r="C37" s="52" t="s">
        <v>66</v>
      </c>
      <c r="D37" s="52" t="s">
        <v>24</v>
      </c>
      <c r="E37" s="53" t="s">
        <v>584</v>
      </c>
      <c r="F37" s="54">
        <v>15.62</v>
      </c>
      <c r="G37" s="54"/>
      <c r="H37" s="54"/>
      <c r="I37" s="54"/>
      <c r="J37" s="91"/>
    </row>
    <row r="38" spans="1:10" customFormat="1">
      <c r="A38" s="25" t="s">
        <v>145</v>
      </c>
      <c r="B38" s="25" t="s">
        <v>141</v>
      </c>
      <c r="C38" s="52" t="s">
        <v>67</v>
      </c>
      <c r="D38" s="52" t="s">
        <v>11</v>
      </c>
      <c r="E38" s="53" t="s">
        <v>142</v>
      </c>
      <c r="F38" s="54">
        <v>127.18</v>
      </c>
      <c r="G38" s="54"/>
      <c r="H38" s="54"/>
      <c r="I38" s="54"/>
      <c r="J38" s="91"/>
    </row>
    <row r="39" spans="1:10" customFormat="1">
      <c r="A39" s="25" t="s">
        <v>146</v>
      </c>
      <c r="B39" s="25" t="s">
        <v>585</v>
      </c>
      <c r="C39" s="52" t="s">
        <v>67</v>
      </c>
      <c r="D39" s="52" t="s">
        <v>11</v>
      </c>
      <c r="E39" s="53" t="s">
        <v>586</v>
      </c>
      <c r="F39" s="54">
        <v>1048.17</v>
      </c>
      <c r="G39" s="54"/>
      <c r="H39" s="54"/>
      <c r="I39" s="54"/>
      <c r="J39" s="91"/>
    </row>
    <row r="40" spans="1:10" customFormat="1" ht="22.5">
      <c r="A40" s="25" t="s">
        <v>147</v>
      </c>
      <c r="B40" s="25" t="s">
        <v>587</v>
      </c>
      <c r="C40" s="52" t="s">
        <v>1412</v>
      </c>
      <c r="D40" s="52" t="s">
        <v>11</v>
      </c>
      <c r="E40" s="53" t="s">
        <v>588</v>
      </c>
      <c r="F40" s="54">
        <v>74.06</v>
      </c>
      <c r="G40" s="54"/>
      <c r="H40" s="54"/>
      <c r="I40" s="54"/>
      <c r="J40" s="91"/>
    </row>
    <row r="41" spans="1:10" customFormat="1" ht="22.5">
      <c r="A41" s="25" t="s">
        <v>148</v>
      </c>
      <c r="B41" s="25" t="s">
        <v>589</v>
      </c>
      <c r="C41" s="52" t="s">
        <v>1412</v>
      </c>
      <c r="D41" s="52" t="s">
        <v>11</v>
      </c>
      <c r="E41" s="53" t="s">
        <v>590</v>
      </c>
      <c r="F41" s="54">
        <v>150.16</v>
      </c>
      <c r="G41" s="54"/>
      <c r="H41" s="54"/>
      <c r="I41" s="54"/>
      <c r="J41" s="91"/>
    </row>
    <row r="42" spans="1:10" customFormat="1">
      <c r="A42" s="25" t="s">
        <v>151</v>
      </c>
      <c r="B42" s="25" t="s">
        <v>591</v>
      </c>
      <c r="C42" s="52" t="s">
        <v>1411</v>
      </c>
      <c r="D42" s="52" t="s">
        <v>27</v>
      </c>
      <c r="E42" s="53" t="s">
        <v>592</v>
      </c>
      <c r="F42" s="54">
        <v>1.67</v>
      </c>
      <c r="G42" s="54"/>
      <c r="H42" s="54"/>
      <c r="I42" s="54"/>
      <c r="J42" s="91"/>
    </row>
    <row r="43" spans="1:10" customFormat="1">
      <c r="A43" s="25" t="s">
        <v>153</v>
      </c>
      <c r="B43" s="25" t="s">
        <v>149</v>
      </c>
      <c r="C43" s="52" t="s">
        <v>1411</v>
      </c>
      <c r="D43" s="52" t="s">
        <v>11</v>
      </c>
      <c r="E43" s="53" t="s">
        <v>150</v>
      </c>
      <c r="F43" s="54">
        <v>3.5</v>
      </c>
      <c r="G43" s="54"/>
      <c r="H43" s="54"/>
      <c r="I43" s="54"/>
      <c r="J43" s="91"/>
    </row>
    <row r="44" spans="1:10" customFormat="1">
      <c r="A44" s="25" t="s">
        <v>154</v>
      </c>
      <c r="B44" s="25" t="s">
        <v>593</v>
      </c>
      <c r="C44" s="52" t="s">
        <v>1411</v>
      </c>
      <c r="D44" s="52" t="s">
        <v>11</v>
      </c>
      <c r="E44" s="53" t="s">
        <v>594</v>
      </c>
      <c r="F44" s="54">
        <v>123.8</v>
      </c>
      <c r="G44" s="54"/>
      <c r="H44" s="54"/>
      <c r="I44" s="54"/>
      <c r="J44" s="91"/>
    </row>
    <row r="45" spans="1:10" customFormat="1">
      <c r="A45" s="25" t="s">
        <v>1381</v>
      </c>
      <c r="B45" s="25" t="s">
        <v>1382</v>
      </c>
      <c r="C45" s="52" t="s">
        <v>1411</v>
      </c>
      <c r="D45" s="52" t="s">
        <v>12</v>
      </c>
      <c r="E45" s="53" t="s">
        <v>1383</v>
      </c>
      <c r="F45" s="54">
        <v>1</v>
      </c>
      <c r="G45" s="54"/>
      <c r="H45" s="54"/>
      <c r="I45" s="54"/>
      <c r="J45" s="91"/>
    </row>
    <row r="46" spans="1:10" customFormat="1">
      <c r="A46" s="25" t="s">
        <v>1384</v>
      </c>
      <c r="B46" s="25" t="s">
        <v>1385</v>
      </c>
      <c r="C46" s="52" t="s">
        <v>66</v>
      </c>
      <c r="D46" s="52" t="s">
        <v>27</v>
      </c>
      <c r="E46" s="53" t="s">
        <v>1386</v>
      </c>
      <c r="F46" s="54">
        <v>169.33</v>
      </c>
      <c r="G46" s="54"/>
      <c r="H46" s="54"/>
      <c r="I46" s="54"/>
      <c r="J46" s="91"/>
    </row>
    <row r="47" spans="1:10" customFormat="1">
      <c r="A47" s="25" t="s">
        <v>1387</v>
      </c>
      <c r="B47" s="25" t="s">
        <v>1388</v>
      </c>
      <c r="C47" s="52" t="s">
        <v>66</v>
      </c>
      <c r="D47" s="52" t="s">
        <v>1389</v>
      </c>
      <c r="E47" s="53" t="s">
        <v>1390</v>
      </c>
      <c r="F47" s="54">
        <v>304.79000000000002</v>
      </c>
      <c r="G47" s="54"/>
      <c r="H47" s="54"/>
      <c r="I47" s="54"/>
      <c r="J47" s="91"/>
    </row>
    <row r="48" spans="1:10" customFormat="1">
      <c r="A48" s="55" t="s">
        <v>30</v>
      </c>
      <c r="B48" s="55" t="s">
        <v>30</v>
      </c>
      <c r="C48" s="55" t="s">
        <v>521</v>
      </c>
      <c r="D48" s="56"/>
      <c r="E48" s="57" t="s">
        <v>159</v>
      </c>
      <c r="F48" s="58"/>
      <c r="G48" s="59"/>
      <c r="H48" s="59"/>
      <c r="I48" s="59"/>
    </row>
    <row r="49" spans="1:10" customFormat="1" ht="22.5">
      <c r="A49" s="25" t="s">
        <v>155</v>
      </c>
      <c r="B49" s="25" t="s">
        <v>595</v>
      </c>
      <c r="C49" s="52" t="s">
        <v>1412</v>
      </c>
      <c r="D49" s="52" t="s">
        <v>27</v>
      </c>
      <c r="E49" s="53" t="s">
        <v>596</v>
      </c>
      <c r="F49" s="54">
        <v>20.23</v>
      </c>
      <c r="G49" s="54"/>
      <c r="H49" s="54"/>
      <c r="I49" s="54"/>
      <c r="J49" s="91"/>
    </row>
    <row r="50" spans="1:10" customFormat="1" ht="33.75">
      <c r="A50" s="25" t="s">
        <v>156</v>
      </c>
      <c r="B50" s="25" t="s">
        <v>389</v>
      </c>
      <c r="C50" s="52" t="s">
        <v>1412</v>
      </c>
      <c r="D50" s="52" t="s">
        <v>27</v>
      </c>
      <c r="E50" s="53" t="s">
        <v>390</v>
      </c>
      <c r="F50" s="54">
        <v>9.4700000000000006</v>
      </c>
      <c r="G50" s="54"/>
      <c r="H50" s="54"/>
      <c r="I50" s="54"/>
      <c r="J50" s="91"/>
    </row>
    <row r="51" spans="1:10" customFormat="1" ht="22.5">
      <c r="A51" s="25" t="s">
        <v>157</v>
      </c>
      <c r="B51" s="25" t="s">
        <v>1396</v>
      </c>
      <c r="C51" s="52" t="s">
        <v>67</v>
      </c>
      <c r="D51" s="52" t="s">
        <v>24</v>
      </c>
      <c r="E51" s="53" t="s">
        <v>1397</v>
      </c>
      <c r="F51" s="54">
        <v>900</v>
      </c>
      <c r="G51" s="54"/>
      <c r="H51" s="54"/>
      <c r="I51" s="54"/>
      <c r="J51" s="91"/>
    </row>
    <row r="52" spans="1:10" customFormat="1">
      <c r="A52" s="25" t="s">
        <v>158</v>
      </c>
      <c r="B52" s="25" t="s">
        <v>387</v>
      </c>
      <c r="C52" s="52" t="s">
        <v>67</v>
      </c>
      <c r="D52" s="52" t="s">
        <v>27</v>
      </c>
      <c r="E52" s="53" t="s">
        <v>388</v>
      </c>
      <c r="F52" s="54">
        <v>11.81</v>
      </c>
      <c r="G52" s="54"/>
      <c r="H52" s="54"/>
      <c r="I52" s="54"/>
      <c r="J52" s="91"/>
    </row>
    <row r="53" spans="1:10" customFormat="1">
      <c r="A53" s="25" t="s">
        <v>597</v>
      </c>
      <c r="B53" s="25" t="s">
        <v>598</v>
      </c>
      <c r="C53" s="52" t="s">
        <v>67</v>
      </c>
      <c r="D53" s="52" t="s">
        <v>27</v>
      </c>
      <c r="E53" s="53" t="s">
        <v>599</v>
      </c>
      <c r="F53" s="54">
        <v>2.5299999999999998</v>
      </c>
      <c r="G53" s="54"/>
      <c r="H53" s="54"/>
      <c r="I53" s="54"/>
      <c r="J53" s="91"/>
    </row>
    <row r="54" spans="1:10" customFormat="1" ht="22.5">
      <c r="A54" s="25" t="s">
        <v>600</v>
      </c>
      <c r="B54" s="25" t="s">
        <v>601</v>
      </c>
      <c r="C54" s="52" t="s">
        <v>1413</v>
      </c>
      <c r="D54" s="52" t="s">
        <v>11</v>
      </c>
      <c r="E54" s="53" t="s">
        <v>602</v>
      </c>
      <c r="F54" s="54">
        <v>248.71</v>
      </c>
      <c r="G54" s="54"/>
      <c r="H54" s="54"/>
      <c r="I54" s="54"/>
      <c r="J54" s="91"/>
    </row>
    <row r="55" spans="1:10" customFormat="1">
      <c r="A55" s="25" t="s">
        <v>603</v>
      </c>
      <c r="B55" s="25" t="s">
        <v>604</v>
      </c>
      <c r="C55" s="52" t="s">
        <v>66</v>
      </c>
      <c r="D55" s="52" t="s">
        <v>11</v>
      </c>
      <c r="E55" s="53" t="s">
        <v>605</v>
      </c>
      <c r="F55" s="54">
        <v>40.79</v>
      </c>
      <c r="G55" s="54"/>
      <c r="H55" s="54"/>
      <c r="I55" s="54"/>
      <c r="J55" s="91"/>
    </row>
    <row r="56" spans="1:10" customFormat="1" ht="22.5">
      <c r="A56" s="25" t="s">
        <v>606</v>
      </c>
      <c r="B56" s="25" t="s">
        <v>607</v>
      </c>
      <c r="C56" s="52" t="s">
        <v>1412</v>
      </c>
      <c r="D56" s="52" t="s">
        <v>29</v>
      </c>
      <c r="E56" s="53" t="s">
        <v>608</v>
      </c>
      <c r="F56" s="54">
        <v>30228.83</v>
      </c>
      <c r="G56" s="54"/>
      <c r="H56" s="54"/>
      <c r="I56" s="54"/>
      <c r="J56" s="91"/>
    </row>
    <row r="57" spans="1:10" customFormat="1">
      <c r="A57" s="55" t="s">
        <v>31</v>
      </c>
      <c r="B57" s="55" t="s">
        <v>31</v>
      </c>
      <c r="C57" s="55" t="s">
        <v>521</v>
      </c>
      <c r="D57" s="56"/>
      <c r="E57" s="57" t="s">
        <v>163</v>
      </c>
      <c r="F57" s="58"/>
      <c r="G57" s="59"/>
      <c r="H57" s="59"/>
      <c r="I57" s="59"/>
    </row>
    <row r="58" spans="1:10" customFormat="1" ht="33.75">
      <c r="A58" s="25" t="s">
        <v>160</v>
      </c>
      <c r="B58" s="25" t="s">
        <v>609</v>
      </c>
      <c r="C58" s="52" t="s">
        <v>67</v>
      </c>
      <c r="D58" s="52" t="s">
        <v>11</v>
      </c>
      <c r="E58" s="53" t="s">
        <v>610</v>
      </c>
      <c r="F58" s="54">
        <v>20.49</v>
      </c>
      <c r="G58" s="54"/>
      <c r="H58" s="54"/>
      <c r="I58" s="54"/>
      <c r="J58" s="91"/>
    </row>
    <row r="59" spans="1:10" customFormat="1" ht="33.75">
      <c r="A59" s="25" t="s">
        <v>161</v>
      </c>
      <c r="B59" s="25" t="s">
        <v>611</v>
      </c>
      <c r="C59" s="52" t="s">
        <v>67</v>
      </c>
      <c r="D59" s="52" t="s">
        <v>11</v>
      </c>
      <c r="E59" s="53" t="s">
        <v>612</v>
      </c>
      <c r="F59" s="54">
        <v>254.11</v>
      </c>
      <c r="G59" s="54"/>
      <c r="H59" s="54"/>
      <c r="I59" s="54"/>
      <c r="J59" s="91"/>
    </row>
    <row r="60" spans="1:10" customFormat="1" ht="22.5">
      <c r="A60" s="25" t="s">
        <v>162</v>
      </c>
      <c r="B60" s="25" t="s">
        <v>167</v>
      </c>
      <c r="C60" s="52" t="s">
        <v>1412</v>
      </c>
      <c r="D60" s="52" t="s">
        <v>24</v>
      </c>
      <c r="E60" s="53" t="s">
        <v>168</v>
      </c>
      <c r="F60" s="54">
        <v>3.05</v>
      </c>
      <c r="G60" s="54"/>
      <c r="H60" s="54"/>
      <c r="I60" s="54"/>
      <c r="J60" s="91"/>
    </row>
    <row r="61" spans="1:10" customFormat="1" ht="22.5">
      <c r="A61" s="25" t="s">
        <v>613</v>
      </c>
      <c r="B61" s="25" t="s">
        <v>170</v>
      </c>
      <c r="C61" s="52" t="s">
        <v>1412</v>
      </c>
      <c r="D61" s="52" t="s">
        <v>24</v>
      </c>
      <c r="E61" s="53" t="s">
        <v>171</v>
      </c>
      <c r="F61" s="54">
        <v>22.01</v>
      </c>
      <c r="G61" s="54"/>
      <c r="H61" s="54"/>
      <c r="I61" s="54"/>
      <c r="J61" s="91"/>
    </row>
    <row r="62" spans="1:10" customFormat="1">
      <c r="A62" s="25" t="s">
        <v>614</v>
      </c>
      <c r="B62" s="25" t="s">
        <v>173</v>
      </c>
      <c r="C62" s="52" t="s">
        <v>67</v>
      </c>
      <c r="D62" s="52" t="s">
        <v>24</v>
      </c>
      <c r="E62" s="53" t="s">
        <v>174</v>
      </c>
      <c r="F62" s="54">
        <v>31.25</v>
      </c>
      <c r="G62" s="54"/>
      <c r="H62" s="54"/>
      <c r="I62" s="54"/>
      <c r="J62" s="91"/>
    </row>
    <row r="63" spans="1:10" customFormat="1">
      <c r="A63" s="25" t="s">
        <v>615</v>
      </c>
      <c r="B63" s="25" t="s">
        <v>176</v>
      </c>
      <c r="C63" s="52" t="s">
        <v>67</v>
      </c>
      <c r="D63" s="52" t="s">
        <v>24</v>
      </c>
      <c r="E63" s="53" t="s">
        <v>177</v>
      </c>
      <c r="F63" s="54">
        <v>25.51</v>
      </c>
      <c r="G63" s="54"/>
      <c r="H63" s="54"/>
      <c r="I63" s="54"/>
      <c r="J63" s="91"/>
    </row>
    <row r="64" spans="1:10" customFormat="1" ht="22.5">
      <c r="A64" s="25" t="s">
        <v>616</v>
      </c>
      <c r="B64" s="25" t="s">
        <v>179</v>
      </c>
      <c r="C64" s="52" t="s">
        <v>67</v>
      </c>
      <c r="D64" s="52" t="s">
        <v>24</v>
      </c>
      <c r="E64" s="53" t="s">
        <v>180</v>
      </c>
      <c r="F64" s="54">
        <v>111.71</v>
      </c>
      <c r="G64" s="54"/>
      <c r="H64" s="54"/>
      <c r="I64" s="54"/>
      <c r="J64" s="91"/>
    </row>
    <row r="65" spans="1:10" customFormat="1" ht="22.5">
      <c r="A65" s="25" t="s">
        <v>617</v>
      </c>
      <c r="B65" s="25" t="s">
        <v>618</v>
      </c>
      <c r="C65" s="52" t="s">
        <v>1412</v>
      </c>
      <c r="D65" s="52" t="s">
        <v>11</v>
      </c>
      <c r="E65" s="53" t="s">
        <v>619</v>
      </c>
      <c r="F65" s="54">
        <v>107.94</v>
      </c>
      <c r="G65" s="54"/>
      <c r="H65" s="54"/>
      <c r="I65" s="54"/>
      <c r="J65" s="91"/>
    </row>
    <row r="66" spans="1:10" customFormat="1" ht="22.5">
      <c r="A66" s="25" t="s">
        <v>620</v>
      </c>
      <c r="B66" s="25" t="s">
        <v>621</v>
      </c>
      <c r="C66" s="52" t="s">
        <v>67</v>
      </c>
      <c r="D66" s="52" t="s">
        <v>11</v>
      </c>
      <c r="E66" s="53" t="s">
        <v>622</v>
      </c>
      <c r="F66" s="54">
        <v>10.64</v>
      </c>
      <c r="G66" s="54"/>
      <c r="H66" s="54"/>
      <c r="I66" s="54"/>
      <c r="J66" s="91"/>
    </row>
    <row r="67" spans="1:10" customFormat="1">
      <c r="A67" s="55" t="s">
        <v>32</v>
      </c>
      <c r="B67" s="55" t="s">
        <v>32</v>
      </c>
      <c r="C67" s="55" t="s">
        <v>521</v>
      </c>
      <c r="D67" s="56"/>
      <c r="E67" s="57" t="s">
        <v>100</v>
      </c>
      <c r="F67" s="58"/>
      <c r="G67" s="59"/>
      <c r="H67" s="59"/>
      <c r="I67" s="59"/>
    </row>
    <row r="68" spans="1:10" customFormat="1" ht="45">
      <c r="A68" s="25" t="s">
        <v>164</v>
      </c>
      <c r="B68" s="25" t="s">
        <v>623</v>
      </c>
      <c r="C68" s="52" t="s">
        <v>1411</v>
      </c>
      <c r="D68" s="52" t="s">
        <v>96</v>
      </c>
      <c r="E68" s="53" t="s">
        <v>1398</v>
      </c>
      <c r="F68" s="54">
        <v>9</v>
      </c>
      <c r="G68" s="54"/>
      <c r="H68" s="54"/>
      <c r="I68" s="54"/>
      <c r="J68" s="91"/>
    </row>
    <row r="69" spans="1:10" customFormat="1" ht="22.5">
      <c r="A69" s="25" t="s">
        <v>165</v>
      </c>
      <c r="B69" s="25" t="s">
        <v>624</v>
      </c>
      <c r="C69" s="52" t="s">
        <v>1411</v>
      </c>
      <c r="D69" s="52" t="s">
        <v>96</v>
      </c>
      <c r="E69" s="53" t="s">
        <v>625</v>
      </c>
      <c r="F69" s="54">
        <v>1</v>
      </c>
      <c r="G69" s="54"/>
      <c r="H69" s="54"/>
      <c r="I69" s="54"/>
      <c r="J69" s="91"/>
    </row>
    <row r="70" spans="1:10" customFormat="1" ht="22.5">
      <c r="A70" s="25" t="s">
        <v>166</v>
      </c>
      <c r="B70" s="25" t="s">
        <v>626</v>
      </c>
      <c r="C70" s="52" t="s">
        <v>1411</v>
      </c>
      <c r="D70" s="52" t="s">
        <v>96</v>
      </c>
      <c r="E70" s="53" t="s">
        <v>627</v>
      </c>
      <c r="F70" s="54">
        <v>1</v>
      </c>
      <c r="G70" s="54"/>
      <c r="H70" s="54"/>
      <c r="I70" s="54"/>
      <c r="J70" s="91"/>
    </row>
    <row r="71" spans="1:10" customFormat="1">
      <c r="A71" s="25" t="s">
        <v>169</v>
      </c>
      <c r="B71" s="25" t="s">
        <v>628</v>
      </c>
      <c r="C71" s="52" t="s">
        <v>1411</v>
      </c>
      <c r="D71" s="52" t="s">
        <v>96</v>
      </c>
      <c r="E71" s="53" t="s">
        <v>629</v>
      </c>
      <c r="F71" s="54">
        <v>16</v>
      </c>
      <c r="G71" s="54"/>
      <c r="H71" s="54"/>
      <c r="I71" s="54"/>
      <c r="J71" s="91"/>
    </row>
    <row r="72" spans="1:10" customFormat="1">
      <c r="A72" s="25" t="s">
        <v>172</v>
      </c>
      <c r="B72" s="25" t="s">
        <v>630</v>
      </c>
      <c r="C72" s="52" t="s">
        <v>1411</v>
      </c>
      <c r="D72" s="52" t="s">
        <v>96</v>
      </c>
      <c r="E72" s="53" t="s">
        <v>631</v>
      </c>
      <c r="F72" s="54">
        <v>1</v>
      </c>
      <c r="G72" s="54"/>
      <c r="H72" s="54"/>
      <c r="I72" s="54"/>
      <c r="J72" s="91"/>
    </row>
    <row r="73" spans="1:10" customFormat="1" ht="22.5">
      <c r="A73" s="25" t="s">
        <v>175</v>
      </c>
      <c r="B73" s="25" t="s">
        <v>632</v>
      </c>
      <c r="C73" s="52" t="s">
        <v>1411</v>
      </c>
      <c r="D73" s="52" t="s">
        <v>96</v>
      </c>
      <c r="E73" s="53" t="s">
        <v>633</v>
      </c>
      <c r="F73" s="54">
        <v>2</v>
      </c>
      <c r="G73" s="54"/>
      <c r="H73" s="54"/>
      <c r="I73" s="54"/>
      <c r="J73" s="91"/>
    </row>
    <row r="74" spans="1:10" customFormat="1" ht="22.5">
      <c r="A74" s="25" t="s">
        <v>178</v>
      </c>
      <c r="B74" s="25" t="s">
        <v>634</v>
      </c>
      <c r="C74" s="52" t="s">
        <v>1411</v>
      </c>
      <c r="D74" s="52" t="s">
        <v>96</v>
      </c>
      <c r="E74" s="53" t="s">
        <v>635</v>
      </c>
      <c r="F74" s="54">
        <v>1</v>
      </c>
      <c r="G74" s="54"/>
      <c r="H74" s="54"/>
      <c r="I74" s="54"/>
      <c r="J74" s="91"/>
    </row>
    <row r="75" spans="1:10" customFormat="1" ht="33.75">
      <c r="A75" s="25" t="s">
        <v>181</v>
      </c>
      <c r="B75" s="25" t="s">
        <v>636</v>
      </c>
      <c r="C75" s="52" t="s">
        <v>1411</v>
      </c>
      <c r="D75" s="52" t="s">
        <v>96</v>
      </c>
      <c r="E75" s="53" t="s">
        <v>637</v>
      </c>
      <c r="F75" s="54">
        <v>1</v>
      </c>
      <c r="G75" s="54"/>
      <c r="H75" s="54"/>
      <c r="I75" s="54"/>
      <c r="J75" s="91"/>
    </row>
    <row r="76" spans="1:10" customFormat="1" ht="22.5">
      <c r="A76" s="25" t="s">
        <v>638</v>
      </c>
      <c r="B76" s="25" t="s">
        <v>639</v>
      </c>
      <c r="C76" s="52" t="s">
        <v>1411</v>
      </c>
      <c r="D76" s="52" t="s">
        <v>96</v>
      </c>
      <c r="E76" s="53" t="s">
        <v>640</v>
      </c>
      <c r="F76" s="54">
        <v>7</v>
      </c>
      <c r="G76" s="54"/>
      <c r="H76" s="54"/>
      <c r="I76" s="54"/>
      <c r="J76" s="91"/>
    </row>
    <row r="77" spans="1:10" customFormat="1" ht="33.75">
      <c r="A77" s="25" t="s">
        <v>641</v>
      </c>
      <c r="B77" s="25" t="s">
        <v>642</v>
      </c>
      <c r="C77" s="52" t="s">
        <v>1411</v>
      </c>
      <c r="D77" s="52" t="s">
        <v>96</v>
      </c>
      <c r="E77" s="53" t="s">
        <v>643</v>
      </c>
      <c r="F77" s="54">
        <v>2</v>
      </c>
      <c r="G77" s="54"/>
      <c r="H77" s="54"/>
      <c r="I77" s="54"/>
      <c r="J77" s="91"/>
    </row>
    <row r="78" spans="1:10" customFormat="1" ht="22.5">
      <c r="A78" s="25" t="s">
        <v>644</v>
      </c>
      <c r="B78" s="25" t="s">
        <v>645</v>
      </c>
      <c r="C78" s="52" t="s">
        <v>1411</v>
      </c>
      <c r="D78" s="52" t="s">
        <v>96</v>
      </c>
      <c r="E78" s="53" t="s">
        <v>646</v>
      </c>
      <c r="F78" s="54">
        <v>2</v>
      </c>
      <c r="G78" s="54"/>
      <c r="H78" s="54"/>
      <c r="I78" s="54"/>
      <c r="J78" s="91"/>
    </row>
    <row r="79" spans="1:10" customFormat="1" ht="33.75">
      <c r="A79" s="25" t="s">
        <v>647</v>
      </c>
      <c r="B79" s="25" t="s">
        <v>648</v>
      </c>
      <c r="C79" s="52" t="s">
        <v>1411</v>
      </c>
      <c r="D79" s="52" t="s">
        <v>96</v>
      </c>
      <c r="E79" s="53" t="s">
        <v>649</v>
      </c>
      <c r="F79" s="54">
        <v>3</v>
      </c>
      <c r="G79" s="54"/>
      <c r="H79" s="54"/>
      <c r="I79" s="54"/>
      <c r="J79" s="91"/>
    </row>
    <row r="80" spans="1:10" customFormat="1" ht="22.5">
      <c r="A80" s="25" t="s">
        <v>650</v>
      </c>
      <c r="B80" s="25" t="s">
        <v>651</v>
      </c>
      <c r="C80" s="52" t="s">
        <v>1411</v>
      </c>
      <c r="D80" s="52" t="s">
        <v>96</v>
      </c>
      <c r="E80" s="53" t="s">
        <v>652</v>
      </c>
      <c r="F80" s="54">
        <v>3</v>
      </c>
      <c r="G80" s="54"/>
      <c r="H80" s="54"/>
      <c r="I80" s="54"/>
      <c r="J80" s="91"/>
    </row>
    <row r="81" spans="1:10" customFormat="1">
      <c r="A81" s="25" t="s">
        <v>653</v>
      </c>
      <c r="B81" s="25" t="s">
        <v>654</v>
      </c>
      <c r="C81" s="52" t="s">
        <v>1411</v>
      </c>
      <c r="D81" s="52" t="s">
        <v>96</v>
      </c>
      <c r="E81" s="53" t="s">
        <v>655</v>
      </c>
      <c r="F81" s="54">
        <v>1</v>
      </c>
      <c r="G81" s="54"/>
      <c r="H81" s="54"/>
      <c r="I81" s="54"/>
      <c r="J81" s="91"/>
    </row>
    <row r="82" spans="1:10" customFormat="1" ht="22.5">
      <c r="A82" s="25" t="s">
        <v>656</v>
      </c>
      <c r="B82" s="25" t="s">
        <v>657</v>
      </c>
      <c r="C82" s="52" t="s">
        <v>1411</v>
      </c>
      <c r="D82" s="52" t="s">
        <v>96</v>
      </c>
      <c r="E82" s="53" t="s">
        <v>658</v>
      </c>
      <c r="F82" s="54">
        <v>2</v>
      </c>
      <c r="G82" s="54"/>
      <c r="H82" s="54"/>
      <c r="I82" s="54"/>
      <c r="J82" s="91"/>
    </row>
    <row r="83" spans="1:10" customFormat="1" ht="22.5">
      <c r="A83" s="25" t="s">
        <v>659</v>
      </c>
      <c r="B83" s="25" t="s">
        <v>660</v>
      </c>
      <c r="C83" s="52" t="s">
        <v>1411</v>
      </c>
      <c r="D83" s="52" t="s">
        <v>96</v>
      </c>
      <c r="E83" s="53" t="s">
        <v>661</v>
      </c>
      <c r="F83" s="54">
        <v>3</v>
      </c>
      <c r="G83" s="54"/>
      <c r="H83" s="54"/>
      <c r="I83" s="54"/>
      <c r="J83" s="91"/>
    </row>
    <row r="84" spans="1:10" customFormat="1" ht="101.25">
      <c r="A84" s="25" t="s">
        <v>662</v>
      </c>
      <c r="B84" s="25" t="s">
        <v>663</v>
      </c>
      <c r="C84" s="52" t="s">
        <v>1413</v>
      </c>
      <c r="D84" s="52" t="s">
        <v>11</v>
      </c>
      <c r="E84" s="53" t="s">
        <v>664</v>
      </c>
      <c r="F84" s="54">
        <v>3.15</v>
      </c>
      <c r="G84" s="54"/>
      <c r="H84" s="54"/>
      <c r="I84" s="54"/>
      <c r="J84" s="91"/>
    </row>
    <row r="85" spans="1:10" customFormat="1" ht="101.25">
      <c r="A85" s="25" t="s">
        <v>665</v>
      </c>
      <c r="B85" s="25" t="s">
        <v>666</v>
      </c>
      <c r="C85" s="52" t="s">
        <v>1413</v>
      </c>
      <c r="D85" s="52" t="s">
        <v>11</v>
      </c>
      <c r="E85" s="53" t="s">
        <v>667</v>
      </c>
      <c r="F85" s="54">
        <v>7.74</v>
      </c>
      <c r="G85" s="54"/>
      <c r="H85" s="54"/>
      <c r="I85" s="54"/>
      <c r="J85" s="91"/>
    </row>
    <row r="86" spans="1:10" customFormat="1" ht="101.25">
      <c r="A86" s="25" t="s">
        <v>668</v>
      </c>
      <c r="B86" s="25" t="s">
        <v>669</v>
      </c>
      <c r="C86" s="52" t="s">
        <v>1413</v>
      </c>
      <c r="D86" s="52" t="s">
        <v>11</v>
      </c>
      <c r="E86" s="53" t="s">
        <v>670</v>
      </c>
      <c r="F86" s="54">
        <v>47.29</v>
      </c>
      <c r="G86" s="54"/>
      <c r="H86" s="54"/>
      <c r="I86" s="54"/>
      <c r="J86" s="91"/>
    </row>
    <row r="87" spans="1:10" customFormat="1">
      <c r="A87" s="55" t="s">
        <v>33</v>
      </c>
      <c r="B87" s="55" t="s">
        <v>33</v>
      </c>
      <c r="C87" s="55" t="s">
        <v>521</v>
      </c>
      <c r="D87" s="56"/>
      <c r="E87" s="57" t="s">
        <v>671</v>
      </c>
      <c r="F87" s="58"/>
      <c r="G87" s="59"/>
      <c r="H87" s="59"/>
      <c r="I87" s="59"/>
    </row>
    <row r="88" spans="1:10" customFormat="1" ht="22.5">
      <c r="A88" s="25" t="s">
        <v>182</v>
      </c>
      <c r="B88" s="25" t="s">
        <v>672</v>
      </c>
      <c r="C88" s="52" t="s">
        <v>67</v>
      </c>
      <c r="D88" s="52" t="s">
        <v>11</v>
      </c>
      <c r="E88" s="53" t="s">
        <v>673</v>
      </c>
      <c r="F88" s="54">
        <v>115.56</v>
      </c>
      <c r="G88" s="54"/>
      <c r="H88" s="54"/>
      <c r="I88" s="54"/>
      <c r="J88" s="91"/>
    </row>
    <row r="89" spans="1:10" customFormat="1" ht="22.5">
      <c r="A89" s="25" t="s">
        <v>183</v>
      </c>
      <c r="B89" s="25" t="s">
        <v>674</v>
      </c>
      <c r="C89" s="52" t="s">
        <v>67</v>
      </c>
      <c r="D89" s="52" t="s">
        <v>11</v>
      </c>
      <c r="E89" s="53" t="s">
        <v>675</v>
      </c>
      <c r="F89" s="54">
        <v>115.56</v>
      </c>
      <c r="G89" s="54"/>
      <c r="H89" s="54"/>
      <c r="I89" s="54"/>
      <c r="J89" s="91"/>
    </row>
    <row r="90" spans="1:10" customFormat="1">
      <c r="A90" s="55" t="s">
        <v>34</v>
      </c>
      <c r="B90" s="55" t="s">
        <v>34</v>
      </c>
      <c r="C90" s="55" t="s">
        <v>521</v>
      </c>
      <c r="D90" s="56"/>
      <c r="E90" s="57" t="s">
        <v>187</v>
      </c>
      <c r="F90" s="58"/>
      <c r="G90" s="59"/>
      <c r="H90" s="59"/>
      <c r="I90" s="59"/>
    </row>
    <row r="91" spans="1:10" customFormat="1" ht="22.5">
      <c r="A91" s="25" t="s">
        <v>184</v>
      </c>
      <c r="B91" s="25" t="s">
        <v>189</v>
      </c>
      <c r="C91" s="52" t="s">
        <v>67</v>
      </c>
      <c r="D91" s="52" t="s">
        <v>11</v>
      </c>
      <c r="E91" s="53" t="s">
        <v>190</v>
      </c>
      <c r="F91" s="54">
        <v>1162.3399999999999</v>
      </c>
      <c r="G91" s="54"/>
      <c r="H91" s="54"/>
      <c r="I91" s="54"/>
      <c r="J91" s="91"/>
    </row>
    <row r="92" spans="1:10" customFormat="1" ht="33.75">
      <c r="A92" s="25" t="s">
        <v>185</v>
      </c>
      <c r="B92" s="25" t="s">
        <v>101</v>
      </c>
      <c r="C92" s="52" t="s">
        <v>67</v>
      </c>
      <c r="D92" s="52" t="s">
        <v>11</v>
      </c>
      <c r="E92" s="53" t="s">
        <v>102</v>
      </c>
      <c r="F92" s="54">
        <v>1024.71</v>
      </c>
      <c r="G92" s="54"/>
      <c r="H92" s="54"/>
      <c r="I92" s="54"/>
      <c r="J92" s="91"/>
    </row>
    <row r="93" spans="1:10" customFormat="1" ht="33.75">
      <c r="A93" s="25" t="s">
        <v>186</v>
      </c>
      <c r="B93" s="25" t="s">
        <v>193</v>
      </c>
      <c r="C93" s="52" t="s">
        <v>67</v>
      </c>
      <c r="D93" s="52" t="s">
        <v>11</v>
      </c>
      <c r="E93" s="53" t="s">
        <v>194</v>
      </c>
      <c r="F93" s="54">
        <v>137.63999999999999</v>
      </c>
      <c r="G93" s="54"/>
      <c r="H93" s="54"/>
      <c r="I93" s="54"/>
      <c r="J93" s="91"/>
    </row>
    <row r="94" spans="1:10" customFormat="1">
      <c r="A94" s="25" t="s">
        <v>391</v>
      </c>
      <c r="B94" s="25" t="s">
        <v>393</v>
      </c>
      <c r="C94" s="52" t="s">
        <v>67</v>
      </c>
      <c r="D94" s="52" t="s">
        <v>11</v>
      </c>
      <c r="E94" s="53" t="s">
        <v>394</v>
      </c>
      <c r="F94" s="54">
        <v>1024.71</v>
      </c>
      <c r="G94" s="54"/>
      <c r="H94" s="54"/>
      <c r="I94" s="54"/>
      <c r="J94" s="91"/>
    </row>
    <row r="95" spans="1:10" customFormat="1" ht="22.5">
      <c r="A95" s="25" t="s">
        <v>676</v>
      </c>
      <c r="B95" s="25" t="s">
        <v>396</v>
      </c>
      <c r="C95" s="52" t="s">
        <v>1412</v>
      </c>
      <c r="D95" s="52" t="s">
        <v>11</v>
      </c>
      <c r="E95" s="53" t="s">
        <v>397</v>
      </c>
      <c r="F95" s="54">
        <v>1024.71</v>
      </c>
      <c r="G95" s="54"/>
      <c r="H95" s="54"/>
      <c r="I95" s="54"/>
      <c r="J95" s="91"/>
    </row>
    <row r="96" spans="1:10" customFormat="1">
      <c r="A96" s="25" t="s">
        <v>677</v>
      </c>
      <c r="B96" s="25" t="s">
        <v>399</v>
      </c>
      <c r="C96" s="52" t="s">
        <v>67</v>
      </c>
      <c r="D96" s="52" t="s">
        <v>11</v>
      </c>
      <c r="E96" s="53" t="s">
        <v>400</v>
      </c>
      <c r="F96" s="54">
        <v>1024.71</v>
      </c>
      <c r="G96" s="54"/>
      <c r="H96" s="54"/>
      <c r="I96" s="54"/>
      <c r="J96" s="91"/>
    </row>
    <row r="97" spans="1:10" customFormat="1" ht="22.5">
      <c r="A97" s="25" t="s">
        <v>678</v>
      </c>
      <c r="B97" s="25" t="s">
        <v>679</v>
      </c>
      <c r="C97" s="52" t="s">
        <v>1412</v>
      </c>
      <c r="D97" s="52" t="s">
        <v>11</v>
      </c>
      <c r="E97" s="53" t="s">
        <v>680</v>
      </c>
      <c r="F97" s="54">
        <v>8.0500000000000007</v>
      </c>
      <c r="G97" s="54"/>
      <c r="H97" s="54"/>
      <c r="I97" s="54"/>
      <c r="J97" s="91"/>
    </row>
    <row r="98" spans="1:10" customFormat="1" ht="22.5">
      <c r="A98" s="25" t="s">
        <v>681</v>
      </c>
      <c r="B98" s="25" t="s">
        <v>682</v>
      </c>
      <c r="C98" s="52" t="s">
        <v>1412</v>
      </c>
      <c r="D98" s="52" t="s">
        <v>11</v>
      </c>
      <c r="E98" s="53" t="s">
        <v>683</v>
      </c>
      <c r="F98" s="54">
        <v>5.38</v>
      </c>
      <c r="G98" s="54"/>
      <c r="H98" s="54"/>
      <c r="I98" s="54"/>
      <c r="J98" s="91"/>
    </row>
    <row r="99" spans="1:10" customFormat="1" ht="22.5">
      <c r="A99" s="25" t="s">
        <v>684</v>
      </c>
      <c r="B99" s="25" t="s">
        <v>685</v>
      </c>
      <c r="C99" s="52" t="s">
        <v>1412</v>
      </c>
      <c r="D99" s="52" t="s">
        <v>11</v>
      </c>
      <c r="E99" s="53" t="s">
        <v>686</v>
      </c>
      <c r="F99" s="54">
        <v>124.21</v>
      </c>
      <c r="G99" s="54"/>
      <c r="H99" s="54"/>
      <c r="I99" s="54"/>
      <c r="J99" s="91"/>
    </row>
    <row r="100" spans="1:10" customFormat="1" ht="22.5">
      <c r="A100" s="25" t="s">
        <v>687</v>
      </c>
      <c r="B100" s="25" t="s">
        <v>688</v>
      </c>
      <c r="C100" s="52" t="s">
        <v>1412</v>
      </c>
      <c r="D100" s="52" t="s">
        <v>11</v>
      </c>
      <c r="E100" s="53" t="s">
        <v>689</v>
      </c>
      <c r="F100" s="54">
        <v>118.88</v>
      </c>
      <c r="G100" s="54"/>
      <c r="H100" s="54"/>
      <c r="I100" s="54"/>
      <c r="J100" s="91"/>
    </row>
    <row r="101" spans="1:10" customFormat="1" ht="33.75">
      <c r="A101" s="25" t="s">
        <v>690</v>
      </c>
      <c r="B101" s="25" t="s">
        <v>402</v>
      </c>
      <c r="C101" s="52" t="s">
        <v>1411</v>
      </c>
      <c r="D101" s="52" t="s">
        <v>11</v>
      </c>
      <c r="E101" s="53" t="s">
        <v>691</v>
      </c>
      <c r="F101" s="54">
        <v>86.39</v>
      </c>
      <c r="G101" s="54"/>
      <c r="H101" s="54"/>
      <c r="I101" s="54"/>
      <c r="J101" s="91"/>
    </row>
    <row r="102" spans="1:10" customFormat="1">
      <c r="A102" s="55" t="s">
        <v>62</v>
      </c>
      <c r="B102" s="55" t="s">
        <v>62</v>
      </c>
      <c r="C102" s="55" t="s">
        <v>521</v>
      </c>
      <c r="D102" s="56"/>
      <c r="E102" s="57" t="s">
        <v>195</v>
      </c>
      <c r="F102" s="58"/>
      <c r="G102" s="59"/>
      <c r="H102" s="59"/>
      <c r="I102" s="59"/>
    </row>
    <row r="103" spans="1:10" customFormat="1" ht="22.5">
      <c r="A103" s="25" t="s">
        <v>188</v>
      </c>
      <c r="B103" s="25" t="s">
        <v>692</v>
      </c>
      <c r="C103" s="52" t="s">
        <v>67</v>
      </c>
      <c r="D103" s="52" t="s">
        <v>11</v>
      </c>
      <c r="E103" s="53" t="s">
        <v>693</v>
      </c>
      <c r="F103" s="54">
        <v>460.28</v>
      </c>
      <c r="G103" s="54"/>
      <c r="H103" s="54"/>
      <c r="I103" s="54"/>
      <c r="J103" s="91"/>
    </row>
    <row r="104" spans="1:10" customFormat="1" ht="22.5">
      <c r="A104" s="25" t="s">
        <v>191</v>
      </c>
      <c r="B104" s="25" t="s">
        <v>694</v>
      </c>
      <c r="C104" s="52" t="s">
        <v>1412</v>
      </c>
      <c r="D104" s="52" t="s">
        <v>11</v>
      </c>
      <c r="E104" s="53" t="s">
        <v>695</v>
      </c>
      <c r="F104" s="54">
        <v>36.869999999999997</v>
      </c>
      <c r="G104" s="54"/>
      <c r="H104" s="54"/>
      <c r="I104" s="54"/>
      <c r="J104" s="91"/>
    </row>
    <row r="105" spans="1:10" customFormat="1" ht="22.5">
      <c r="A105" s="25" t="s">
        <v>192</v>
      </c>
      <c r="B105" s="25" t="s">
        <v>696</v>
      </c>
      <c r="C105" s="52" t="s">
        <v>1412</v>
      </c>
      <c r="D105" s="52" t="s">
        <v>11</v>
      </c>
      <c r="E105" s="53" t="s">
        <v>697</v>
      </c>
      <c r="F105" s="54">
        <v>111.3</v>
      </c>
      <c r="G105" s="54"/>
      <c r="H105" s="54"/>
      <c r="I105" s="54"/>
      <c r="J105" s="91"/>
    </row>
    <row r="106" spans="1:10" customFormat="1" ht="33.75">
      <c r="A106" s="25" t="s">
        <v>392</v>
      </c>
      <c r="B106" s="25" t="s">
        <v>698</v>
      </c>
      <c r="C106" s="52" t="s">
        <v>1411</v>
      </c>
      <c r="D106" s="52" t="s">
        <v>11</v>
      </c>
      <c r="E106" s="53" t="s">
        <v>699</v>
      </c>
      <c r="F106" s="54">
        <v>68.459999999999994</v>
      </c>
      <c r="G106" s="54"/>
      <c r="H106" s="54"/>
      <c r="I106" s="54"/>
      <c r="J106" s="91"/>
    </row>
    <row r="107" spans="1:10" customFormat="1" ht="33.75">
      <c r="A107" s="25" t="s">
        <v>395</v>
      </c>
      <c r="B107" s="25" t="s">
        <v>700</v>
      </c>
      <c r="C107" s="52" t="s">
        <v>1412</v>
      </c>
      <c r="D107" s="52" t="s">
        <v>11</v>
      </c>
      <c r="E107" s="53" t="s">
        <v>701</v>
      </c>
      <c r="F107" s="54">
        <v>204.57</v>
      </c>
      <c r="G107" s="54"/>
      <c r="H107" s="54"/>
      <c r="I107" s="54"/>
      <c r="J107" s="91"/>
    </row>
    <row r="108" spans="1:10" customFormat="1" ht="22.5">
      <c r="A108" s="25" t="s">
        <v>398</v>
      </c>
      <c r="B108" s="25" t="s">
        <v>702</v>
      </c>
      <c r="C108" s="52" t="s">
        <v>1412</v>
      </c>
      <c r="D108" s="52" t="s">
        <v>11</v>
      </c>
      <c r="E108" s="53" t="s">
        <v>703</v>
      </c>
      <c r="F108" s="54">
        <v>36.700000000000003</v>
      </c>
      <c r="G108" s="54"/>
      <c r="H108" s="54"/>
      <c r="I108" s="54"/>
      <c r="J108" s="91"/>
    </row>
    <row r="109" spans="1:10" customFormat="1" ht="22.5">
      <c r="A109" s="25" t="s">
        <v>401</v>
      </c>
      <c r="B109" s="25" t="s">
        <v>704</v>
      </c>
      <c r="C109" s="52" t="s">
        <v>1412</v>
      </c>
      <c r="D109" s="52" t="s">
        <v>11</v>
      </c>
      <c r="E109" s="53" t="s">
        <v>705</v>
      </c>
      <c r="F109" s="54">
        <v>2.38</v>
      </c>
      <c r="G109" s="54"/>
      <c r="H109" s="54"/>
      <c r="I109" s="54"/>
      <c r="J109" s="91"/>
    </row>
    <row r="110" spans="1:10" customFormat="1">
      <c r="A110" s="55" t="s">
        <v>63</v>
      </c>
      <c r="B110" s="55" t="s">
        <v>63</v>
      </c>
      <c r="C110" s="55" t="s">
        <v>521</v>
      </c>
      <c r="D110" s="56"/>
      <c r="E110" s="57" t="s">
        <v>200</v>
      </c>
      <c r="F110" s="58"/>
      <c r="G110" s="59"/>
      <c r="H110" s="59"/>
      <c r="I110" s="59"/>
    </row>
    <row r="111" spans="1:10" customFormat="1">
      <c r="A111" s="25" t="s">
        <v>196</v>
      </c>
      <c r="B111" s="25" t="s">
        <v>706</v>
      </c>
      <c r="C111" s="52" t="s">
        <v>67</v>
      </c>
      <c r="D111" s="52" t="s">
        <v>11</v>
      </c>
      <c r="E111" s="53" t="s">
        <v>707</v>
      </c>
      <c r="F111" s="54">
        <v>76.17</v>
      </c>
      <c r="G111" s="54"/>
      <c r="H111" s="54"/>
      <c r="I111" s="54"/>
      <c r="J111" s="91"/>
    </row>
    <row r="112" spans="1:10" customFormat="1">
      <c r="A112" s="25" t="s">
        <v>197</v>
      </c>
      <c r="B112" s="25" t="s">
        <v>1399</v>
      </c>
      <c r="C112" s="52" t="s">
        <v>1411</v>
      </c>
      <c r="D112" s="52" t="s">
        <v>11</v>
      </c>
      <c r="E112" s="53" t="s">
        <v>708</v>
      </c>
      <c r="F112" s="54">
        <v>81.11</v>
      </c>
      <c r="G112" s="54"/>
      <c r="H112" s="54"/>
      <c r="I112" s="54"/>
      <c r="J112" s="91"/>
    </row>
    <row r="113" spans="1:10" customFormat="1">
      <c r="A113" s="25" t="s">
        <v>198</v>
      </c>
      <c r="B113" s="25" t="s">
        <v>205</v>
      </c>
      <c r="C113" s="52" t="s">
        <v>67</v>
      </c>
      <c r="D113" s="52" t="s">
        <v>11</v>
      </c>
      <c r="E113" s="53" t="s">
        <v>206</v>
      </c>
      <c r="F113" s="54">
        <v>157.28</v>
      </c>
      <c r="G113" s="54"/>
      <c r="H113" s="54"/>
      <c r="I113" s="54"/>
      <c r="J113" s="91"/>
    </row>
    <row r="114" spans="1:10" customFormat="1">
      <c r="A114" s="25" t="s">
        <v>199</v>
      </c>
      <c r="B114" s="25" t="s">
        <v>208</v>
      </c>
      <c r="C114" s="52" t="s">
        <v>67</v>
      </c>
      <c r="D114" s="52" t="s">
        <v>11</v>
      </c>
      <c r="E114" s="53" t="s">
        <v>209</v>
      </c>
      <c r="F114" s="54">
        <v>76.17</v>
      </c>
      <c r="G114" s="54"/>
      <c r="H114" s="54"/>
      <c r="I114" s="54"/>
      <c r="J114" s="91"/>
    </row>
    <row r="115" spans="1:10" customFormat="1">
      <c r="A115" s="25" t="s">
        <v>403</v>
      </c>
      <c r="B115" s="25" t="s">
        <v>709</v>
      </c>
      <c r="C115" s="52" t="s">
        <v>67</v>
      </c>
      <c r="D115" s="52" t="s">
        <v>11</v>
      </c>
      <c r="E115" s="53" t="s">
        <v>710</v>
      </c>
      <c r="F115" s="54">
        <v>157.28</v>
      </c>
      <c r="G115" s="54"/>
      <c r="H115" s="54"/>
      <c r="I115" s="54"/>
      <c r="J115" s="91"/>
    </row>
    <row r="116" spans="1:10" customFormat="1" ht="45">
      <c r="A116" s="25" t="s">
        <v>404</v>
      </c>
      <c r="B116" s="25" t="s">
        <v>711</v>
      </c>
      <c r="C116" s="52" t="s">
        <v>1413</v>
      </c>
      <c r="D116" s="52" t="s">
        <v>24</v>
      </c>
      <c r="E116" s="53" t="s">
        <v>712</v>
      </c>
      <c r="F116" s="54">
        <v>298.5</v>
      </c>
      <c r="G116" s="54"/>
      <c r="H116" s="54"/>
      <c r="I116" s="54"/>
      <c r="J116" s="91"/>
    </row>
    <row r="117" spans="1:10" customFormat="1">
      <c r="A117" s="55" t="s">
        <v>89</v>
      </c>
      <c r="B117" s="55" t="s">
        <v>89</v>
      </c>
      <c r="C117" s="55" t="s">
        <v>521</v>
      </c>
      <c r="D117" s="56"/>
      <c r="E117" s="57" t="s">
        <v>211</v>
      </c>
      <c r="F117" s="58"/>
      <c r="G117" s="59"/>
      <c r="H117" s="59"/>
      <c r="I117" s="59"/>
    </row>
    <row r="118" spans="1:10" customFormat="1" ht="33.75">
      <c r="A118" s="25" t="s">
        <v>201</v>
      </c>
      <c r="B118" s="25" t="s">
        <v>406</v>
      </c>
      <c r="C118" s="52" t="s">
        <v>67</v>
      </c>
      <c r="D118" s="52" t="s">
        <v>11</v>
      </c>
      <c r="E118" s="53" t="s">
        <v>407</v>
      </c>
      <c r="F118" s="54">
        <v>123.8</v>
      </c>
      <c r="G118" s="54"/>
      <c r="H118" s="54"/>
      <c r="I118" s="54"/>
      <c r="J118" s="91"/>
    </row>
    <row r="119" spans="1:10" customFormat="1" ht="33.75">
      <c r="A119" s="25" t="s">
        <v>202</v>
      </c>
      <c r="B119" s="25" t="s">
        <v>409</v>
      </c>
      <c r="C119" s="52" t="s">
        <v>67</v>
      </c>
      <c r="D119" s="52" t="s">
        <v>11</v>
      </c>
      <c r="E119" s="53" t="s">
        <v>410</v>
      </c>
      <c r="F119" s="54">
        <v>123.8</v>
      </c>
      <c r="G119" s="54"/>
      <c r="H119" s="54"/>
      <c r="I119" s="54"/>
      <c r="J119" s="91"/>
    </row>
    <row r="120" spans="1:10" customFormat="1" ht="22.5">
      <c r="A120" s="25" t="s">
        <v>203</v>
      </c>
      <c r="B120" s="25" t="s">
        <v>713</v>
      </c>
      <c r="C120" s="52" t="s">
        <v>1411</v>
      </c>
      <c r="D120" s="52" t="s">
        <v>11</v>
      </c>
      <c r="E120" s="53" t="s">
        <v>714</v>
      </c>
      <c r="F120" s="54">
        <v>31.95</v>
      </c>
      <c r="G120" s="54"/>
      <c r="H120" s="54"/>
      <c r="I120" s="54"/>
      <c r="J120" s="91"/>
    </row>
    <row r="121" spans="1:10" customFormat="1" ht="22.5">
      <c r="A121" s="25" t="s">
        <v>204</v>
      </c>
      <c r="B121" s="25" t="s">
        <v>715</v>
      </c>
      <c r="C121" s="52" t="s">
        <v>1411</v>
      </c>
      <c r="D121" s="52" t="s">
        <v>11</v>
      </c>
      <c r="E121" s="53" t="s">
        <v>716</v>
      </c>
      <c r="F121" s="54">
        <v>39.11</v>
      </c>
      <c r="G121" s="54"/>
      <c r="H121" s="54"/>
      <c r="I121" s="54"/>
      <c r="J121" s="91"/>
    </row>
    <row r="122" spans="1:10" customFormat="1" ht="22.5">
      <c r="A122" s="25" t="s">
        <v>207</v>
      </c>
      <c r="B122" s="25" t="s">
        <v>1400</v>
      </c>
      <c r="C122" s="52" t="s">
        <v>67</v>
      </c>
      <c r="D122" s="52" t="s">
        <v>11</v>
      </c>
      <c r="E122" s="53" t="s">
        <v>1401</v>
      </c>
      <c r="F122" s="54">
        <v>5.94</v>
      </c>
      <c r="G122" s="54"/>
      <c r="H122" s="54"/>
      <c r="I122" s="54"/>
      <c r="J122" s="91"/>
    </row>
    <row r="123" spans="1:10" customFormat="1">
      <c r="A123" s="25" t="s">
        <v>210</v>
      </c>
      <c r="B123" s="25" t="s">
        <v>717</v>
      </c>
      <c r="C123" s="52" t="s">
        <v>1411</v>
      </c>
      <c r="D123" s="52" t="s">
        <v>11</v>
      </c>
      <c r="E123" s="53" t="s">
        <v>718</v>
      </c>
      <c r="F123" s="54">
        <v>8.82</v>
      </c>
      <c r="G123" s="54"/>
      <c r="H123" s="54"/>
      <c r="I123" s="54"/>
      <c r="J123" s="91"/>
    </row>
    <row r="124" spans="1:10" customFormat="1">
      <c r="A124" s="55" t="s">
        <v>97</v>
      </c>
      <c r="B124" s="55" t="s">
        <v>97</v>
      </c>
      <c r="C124" s="55" t="s">
        <v>521</v>
      </c>
      <c r="D124" s="56"/>
      <c r="E124" s="57" t="s">
        <v>212</v>
      </c>
      <c r="F124" s="58"/>
      <c r="G124" s="59"/>
      <c r="H124" s="59"/>
      <c r="I124" s="59"/>
    </row>
    <row r="125" spans="1:10" customFormat="1" ht="22.5">
      <c r="A125" s="25" t="s">
        <v>405</v>
      </c>
      <c r="B125" s="25" t="s">
        <v>414</v>
      </c>
      <c r="C125" s="52" t="s">
        <v>1411</v>
      </c>
      <c r="D125" s="52" t="s">
        <v>11</v>
      </c>
      <c r="E125" s="53" t="s">
        <v>719</v>
      </c>
      <c r="F125" s="54">
        <v>23.62</v>
      </c>
      <c r="G125" s="54"/>
      <c r="H125" s="54"/>
      <c r="I125" s="54"/>
      <c r="J125" s="91"/>
    </row>
    <row r="126" spans="1:10" customFormat="1">
      <c r="A126" s="25" t="s">
        <v>408</v>
      </c>
      <c r="B126" s="25" t="s">
        <v>416</v>
      </c>
      <c r="C126" s="52" t="s">
        <v>1411</v>
      </c>
      <c r="D126" s="52" t="s">
        <v>11</v>
      </c>
      <c r="E126" s="53" t="s">
        <v>417</v>
      </c>
      <c r="F126" s="54">
        <v>46.66</v>
      </c>
      <c r="G126" s="54"/>
      <c r="H126" s="54"/>
      <c r="I126" s="54"/>
      <c r="J126" s="91"/>
    </row>
    <row r="127" spans="1:10" customFormat="1" ht="22.5">
      <c r="A127" s="25" t="s">
        <v>411</v>
      </c>
      <c r="B127" s="25" t="s">
        <v>419</v>
      </c>
      <c r="C127" s="52" t="s">
        <v>1411</v>
      </c>
      <c r="D127" s="52" t="s">
        <v>11</v>
      </c>
      <c r="E127" s="53" t="s">
        <v>420</v>
      </c>
      <c r="F127" s="54">
        <v>39.17</v>
      </c>
      <c r="G127" s="54"/>
      <c r="H127" s="54"/>
      <c r="I127" s="54"/>
      <c r="J127" s="91"/>
    </row>
    <row r="128" spans="1:10" customFormat="1" ht="22.5">
      <c r="A128" s="25" t="s">
        <v>412</v>
      </c>
      <c r="B128" s="25" t="s">
        <v>422</v>
      </c>
      <c r="C128" s="52" t="s">
        <v>1411</v>
      </c>
      <c r="D128" s="52" t="s">
        <v>11</v>
      </c>
      <c r="E128" s="53" t="s">
        <v>423</v>
      </c>
      <c r="F128" s="54">
        <v>4.0199999999999996</v>
      </c>
      <c r="G128" s="54"/>
      <c r="H128" s="54"/>
      <c r="I128" s="54"/>
      <c r="J128" s="91"/>
    </row>
    <row r="129" spans="1:10" customFormat="1" ht="22.5">
      <c r="A129" s="25" t="s">
        <v>720</v>
      </c>
      <c r="B129" s="25" t="s">
        <v>425</v>
      </c>
      <c r="C129" s="52" t="s">
        <v>1411</v>
      </c>
      <c r="D129" s="52" t="s">
        <v>11</v>
      </c>
      <c r="E129" s="53" t="s">
        <v>426</v>
      </c>
      <c r="F129" s="54">
        <v>12.9</v>
      </c>
      <c r="G129" s="54"/>
      <c r="H129" s="54"/>
      <c r="I129" s="54"/>
      <c r="J129" s="91"/>
    </row>
    <row r="130" spans="1:10" customFormat="1" ht="22.5">
      <c r="A130" s="25" t="s">
        <v>721</v>
      </c>
      <c r="B130" s="25" t="s">
        <v>428</v>
      </c>
      <c r="C130" s="52" t="s">
        <v>1411</v>
      </c>
      <c r="D130" s="52" t="s">
        <v>11</v>
      </c>
      <c r="E130" s="53" t="s">
        <v>429</v>
      </c>
      <c r="F130" s="54">
        <v>3.08</v>
      </c>
      <c r="G130" s="54"/>
      <c r="H130" s="54"/>
      <c r="I130" s="54"/>
      <c r="J130" s="91"/>
    </row>
    <row r="131" spans="1:10" customFormat="1">
      <c r="A131" s="55" t="s">
        <v>103</v>
      </c>
      <c r="B131" s="55" t="s">
        <v>103</v>
      </c>
      <c r="C131" s="55" t="s">
        <v>521</v>
      </c>
      <c r="D131" s="56"/>
      <c r="E131" s="57" t="s">
        <v>214</v>
      </c>
      <c r="F131" s="58"/>
      <c r="G131" s="59"/>
      <c r="H131" s="59"/>
      <c r="I131" s="59"/>
    </row>
    <row r="132" spans="1:10" customFormat="1" ht="22.5">
      <c r="A132" s="25" t="s">
        <v>413</v>
      </c>
      <c r="B132" s="25" t="s">
        <v>722</v>
      </c>
      <c r="C132" s="52" t="s">
        <v>1412</v>
      </c>
      <c r="D132" s="52" t="s">
        <v>24</v>
      </c>
      <c r="E132" s="53" t="s">
        <v>723</v>
      </c>
      <c r="F132" s="54">
        <v>87.28</v>
      </c>
      <c r="G132" s="54"/>
      <c r="H132" s="54"/>
      <c r="I132" s="54"/>
      <c r="J132" s="91"/>
    </row>
    <row r="133" spans="1:10" customFormat="1" ht="22.5">
      <c r="A133" s="25" t="s">
        <v>415</v>
      </c>
      <c r="B133" s="25" t="s">
        <v>724</v>
      </c>
      <c r="C133" s="52" t="s">
        <v>1412</v>
      </c>
      <c r="D133" s="52" t="s">
        <v>24</v>
      </c>
      <c r="E133" s="53" t="s">
        <v>725</v>
      </c>
      <c r="F133" s="54">
        <v>179.3</v>
      </c>
      <c r="G133" s="54"/>
      <c r="H133" s="54"/>
      <c r="I133" s="54"/>
      <c r="J133" s="91"/>
    </row>
    <row r="134" spans="1:10" customFormat="1" ht="22.5">
      <c r="A134" s="25" t="s">
        <v>418</v>
      </c>
      <c r="B134" s="25" t="s">
        <v>726</v>
      </c>
      <c r="C134" s="52" t="s">
        <v>1412</v>
      </c>
      <c r="D134" s="52" t="s">
        <v>24</v>
      </c>
      <c r="E134" s="53" t="s">
        <v>727</v>
      </c>
      <c r="F134" s="54">
        <v>83.09</v>
      </c>
      <c r="G134" s="54"/>
      <c r="H134" s="54"/>
      <c r="I134" s="54"/>
      <c r="J134" s="91"/>
    </row>
    <row r="135" spans="1:10" customFormat="1" ht="22.5">
      <c r="A135" s="25" t="s">
        <v>421</v>
      </c>
      <c r="B135" s="25" t="s">
        <v>728</v>
      </c>
      <c r="C135" s="52" t="s">
        <v>1412</v>
      </c>
      <c r="D135" s="52" t="s">
        <v>24</v>
      </c>
      <c r="E135" s="53" t="s">
        <v>729</v>
      </c>
      <c r="F135" s="54">
        <v>11.19</v>
      </c>
      <c r="G135" s="54"/>
      <c r="H135" s="54"/>
      <c r="I135" s="54"/>
      <c r="J135" s="91"/>
    </row>
    <row r="136" spans="1:10" customFormat="1" ht="22.5">
      <c r="A136" s="25" t="s">
        <v>424</v>
      </c>
      <c r="B136" s="25" t="s">
        <v>730</v>
      </c>
      <c r="C136" s="52" t="s">
        <v>1412</v>
      </c>
      <c r="D136" s="52" t="s">
        <v>24</v>
      </c>
      <c r="E136" s="53" t="s">
        <v>731</v>
      </c>
      <c r="F136" s="54">
        <v>25.74</v>
      </c>
      <c r="G136" s="54"/>
      <c r="H136" s="54"/>
      <c r="I136" s="54"/>
      <c r="J136" s="91"/>
    </row>
    <row r="137" spans="1:10" customFormat="1" ht="22.5">
      <c r="A137" s="25" t="s">
        <v>427</v>
      </c>
      <c r="B137" s="25" t="s">
        <v>732</v>
      </c>
      <c r="C137" s="52" t="s">
        <v>1412</v>
      </c>
      <c r="D137" s="52" t="s">
        <v>11</v>
      </c>
      <c r="E137" s="53" t="s">
        <v>733</v>
      </c>
      <c r="F137" s="54">
        <v>5.35</v>
      </c>
      <c r="G137" s="54"/>
      <c r="H137" s="54"/>
      <c r="I137" s="54"/>
      <c r="J137" s="91"/>
    </row>
    <row r="138" spans="1:10" customFormat="1">
      <c r="A138" s="55" t="s">
        <v>213</v>
      </c>
      <c r="B138" s="55" t="s">
        <v>213</v>
      </c>
      <c r="C138" s="55" t="s">
        <v>521</v>
      </c>
      <c r="D138" s="56"/>
      <c r="E138" s="57" t="s">
        <v>216</v>
      </c>
      <c r="F138" s="58"/>
      <c r="G138" s="59"/>
      <c r="H138" s="59"/>
      <c r="I138" s="59"/>
    </row>
    <row r="139" spans="1:10" customFormat="1">
      <c r="A139" s="65" t="s">
        <v>430</v>
      </c>
      <c r="B139" s="65" t="s">
        <v>430</v>
      </c>
      <c r="C139" s="65" t="s">
        <v>521</v>
      </c>
      <c r="D139" s="66"/>
      <c r="E139" s="67" t="s">
        <v>734</v>
      </c>
      <c r="F139" s="68"/>
      <c r="G139" s="69"/>
      <c r="H139" s="69"/>
      <c r="I139" s="69"/>
    </row>
    <row r="140" spans="1:10" customFormat="1" ht="22.5">
      <c r="A140" s="25" t="s">
        <v>735</v>
      </c>
      <c r="B140" s="25" t="s">
        <v>736</v>
      </c>
      <c r="C140" s="52" t="s">
        <v>1412</v>
      </c>
      <c r="D140" s="52" t="s">
        <v>12</v>
      </c>
      <c r="E140" s="53" t="s">
        <v>737</v>
      </c>
      <c r="F140" s="54">
        <v>1</v>
      </c>
      <c r="G140" s="54"/>
      <c r="H140" s="54"/>
      <c r="I140" s="54"/>
      <c r="J140" s="91"/>
    </row>
    <row r="141" spans="1:10" customFormat="1" ht="22.5">
      <c r="A141" s="25" t="s">
        <v>738</v>
      </c>
      <c r="B141" s="25" t="s">
        <v>739</v>
      </c>
      <c r="C141" s="52" t="s">
        <v>1412</v>
      </c>
      <c r="D141" s="52" t="s">
        <v>12</v>
      </c>
      <c r="E141" s="53" t="s">
        <v>740</v>
      </c>
      <c r="F141" s="54">
        <v>6</v>
      </c>
      <c r="G141" s="54"/>
      <c r="H141" s="54"/>
      <c r="I141" s="54"/>
      <c r="J141" s="91"/>
    </row>
    <row r="142" spans="1:10" customFormat="1" ht="22.5">
      <c r="A142" s="25" t="s">
        <v>741</v>
      </c>
      <c r="B142" s="25" t="s">
        <v>444</v>
      </c>
      <c r="C142" s="52" t="s">
        <v>1412</v>
      </c>
      <c r="D142" s="52" t="s">
        <v>12</v>
      </c>
      <c r="E142" s="53" t="s">
        <v>742</v>
      </c>
      <c r="F142" s="54">
        <v>6</v>
      </c>
      <c r="G142" s="54"/>
      <c r="H142" s="54"/>
      <c r="I142" s="54"/>
      <c r="J142" s="91"/>
    </row>
    <row r="143" spans="1:10" customFormat="1">
      <c r="A143" s="25" t="s">
        <v>743</v>
      </c>
      <c r="B143" s="25" t="s">
        <v>442</v>
      </c>
      <c r="C143" s="52" t="s">
        <v>67</v>
      </c>
      <c r="D143" s="52" t="s">
        <v>12</v>
      </c>
      <c r="E143" s="53" t="s">
        <v>443</v>
      </c>
      <c r="F143" s="54">
        <v>7</v>
      </c>
      <c r="G143" s="54"/>
      <c r="H143" s="54"/>
      <c r="I143" s="54"/>
      <c r="J143" s="91"/>
    </row>
    <row r="144" spans="1:10" customFormat="1" ht="22.5">
      <c r="A144" s="25" t="s">
        <v>744</v>
      </c>
      <c r="B144" s="25" t="s">
        <v>745</v>
      </c>
      <c r="C144" s="52" t="s">
        <v>67</v>
      </c>
      <c r="D144" s="52" t="s">
        <v>12</v>
      </c>
      <c r="E144" s="53" t="s">
        <v>746</v>
      </c>
      <c r="F144" s="54">
        <v>8</v>
      </c>
      <c r="G144" s="54"/>
      <c r="H144" s="54"/>
      <c r="I144" s="54"/>
      <c r="J144" s="91"/>
    </row>
    <row r="145" spans="1:10" customFormat="1">
      <c r="A145" s="25" t="s">
        <v>747</v>
      </c>
      <c r="B145" s="25" t="s">
        <v>1402</v>
      </c>
      <c r="C145" s="52" t="s">
        <v>67</v>
      </c>
      <c r="D145" s="52" t="s">
        <v>12</v>
      </c>
      <c r="E145" s="53" t="s">
        <v>1403</v>
      </c>
      <c r="F145" s="54">
        <v>1</v>
      </c>
      <c r="G145" s="54"/>
      <c r="H145" s="54"/>
      <c r="I145" s="54"/>
      <c r="J145" s="91"/>
    </row>
    <row r="146" spans="1:10" customFormat="1">
      <c r="A146" s="25" t="s">
        <v>748</v>
      </c>
      <c r="B146" s="25" t="s">
        <v>440</v>
      </c>
      <c r="C146" s="52" t="s">
        <v>1411</v>
      </c>
      <c r="D146" s="52" t="s">
        <v>12</v>
      </c>
      <c r="E146" s="53" t="s">
        <v>441</v>
      </c>
      <c r="F146" s="54">
        <v>7</v>
      </c>
      <c r="G146" s="54"/>
      <c r="H146" s="54"/>
      <c r="I146" s="54"/>
      <c r="J146" s="91"/>
    </row>
    <row r="147" spans="1:10" customFormat="1" ht="22.5">
      <c r="A147" s="25" t="s">
        <v>749</v>
      </c>
      <c r="B147" s="25" t="s">
        <v>750</v>
      </c>
      <c r="C147" s="52" t="s">
        <v>1412</v>
      </c>
      <c r="D147" s="52" t="s">
        <v>11</v>
      </c>
      <c r="E147" s="53" t="s">
        <v>751</v>
      </c>
      <c r="F147" s="54">
        <v>1</v>
      </c>
      <c r="G147" s="54"/>
      <c r="H147" s="54"/>
      <c r="I147" s="54"/>
      <c r="J147" s="91"/>
    </row>
    <row r="148" spans="1:10" customFormat="1" ht="22.5">
      <c r="A148" s="25" t="s">
        <v>752</v>
      </c>
      <c r="B148" s="25" t="s">
        <v>753</v>
      </c>
      <c r="C148" s="52" t="s">
        <v>1411</v>
      </c>
      <c r="D148" s="52" t="s">
        <v>12</v>
      </c>
      <c r="E148" s="53" t="s">
        <v>754</v>
      </c>
      <c r="F148" s="54">
        <v>1</v>
      </c>
      <c r="G148" s="54"/>
      <c r="H148" s="54"/>
      <c r="I148" s="54"/>
      <c r="J148" s="91"/>
    </row>
    <row r="149" spans="1:10" customFormat="1" ht="22.5">
      <c r="A149" s="25" t="s">
        <v>755</v>
      </c>
      <c r="B149" s="25" t="s">
        <v>756</v>
      </c>
      <c r="C149" s="52" t="s">
        <v>1411</v>
      </c>
      <c r="D149" s="52" t="s">
        <v>12</v>
      </c>
      <c r="E149" s="53" t="s">
        <v>757</v>
      </c>
      <c r="F149" s="54">
        <v>1</v>
      </c>
      <c r="G149" s="54"/>
      <c r="H149" s="54"/>
      <c r="I149" s="54"/>
      <c r="J149" s="91"/>
    </row>
    <row r="150" spans="1:10" customFormat="1">
      <c r="A150" s="25" t="s">
        <v>758</v>
      </c>
      <c r="B150" s="25" t="s">
        <v>759</v>
      </c>
      <c r="C150" s="52" t="s">
        <v>1411</v>
      </c>
      <c r="D150" s="52" t="s">
        <v>12</v>
      </c>
      <c r="E150" s="53" t="s">
        <v>760</v>
      </c>
      <c r="F150" s="54">
        <v>1</v>
      </c>
      <c r="G150" s="54"/>
      <c r="H150" s="54"/>
      <c r="I150" s="54"/>
      <c r="J150" s="91"/>
    </row>
    <row r="151" spans="1:10" customFormat="1" ht="22.5">
      <c r="A151" s="25" t="s">
        <v>761</v>
      </c>
      <c r="B151" s="25" t="s">
        <v>762</v>
      </c>
      <c r="C151" s="52" t="s">
        <v>1412</v>
      </c>
      <c r="D151" s="52" t="s">
        <v>11</v>
      </c>
      <c r="E151" s="53" t="s">
        <v>763</v>
      </c>
      <c r="F151" s="54">
        <v>7</v>
      </c>
      <c r="G151" s="54"/>
      <c r="H151" s="54"/>
      <c r="I151" s="54"/>
      <c r="J151" s="91"/>
    </row>
    <row r="152" spans="1:10" customFormat="1">
      <c r="A152" s="25" t="s">
        <v>764</v>
      </c>
      <c r="B152" s="25" t="s">
        <v>765</v>
      </c>
      <c r="C152" s="52" t="s">
        <v>1411</v>
      </c>
      <c r="D152" s="52" t="s">
        <v>12</v>
      </c>
      <c r="E152" s="53" t="s">
        <v>766</v>
      </c>
      <c r="F152" s="54">
        <v>3</v>
      </c>
      <c r="G152" s="54"/>
      <c r="H152" s="54"/>
      <c r="I152" s="54"/>
      <c r="J152" s="91"/>
    </row>
    <row r="153" spans="1:10" customFormat="1">
      <c r="A153" s="38" t="s">
        <v>431</v>
      </c>
      <c r="B153" s="38" t="s">
        <v>431</v>
      </c>
      <c r="C153" s="38" t="s">
        <v>521</v>
      </c>
      <c r="D153" s="70"/>
      <c r="E153" s="71" t="s">
        <v>767</v>
      </c>
      <c r="F153" s="72"/>
      <c r="G153" s="73"/>
      <c r="H153" s="73"/>
      <c r="I153" s="73"/>
    </row>
    <row r="154" spans="1:10" customFormat="1" ht="22.5">
      <c r="A154" s="25" t="s">
        <v>768</v>
      </c>
      <c r="B154" s="25" t="s">
        <v>769</v>
      </c>
      <c r="C154" s="52" t="s">
        <v>1411</v>
      </c>
      <c r="D154" s="52" t="s">
        <v>24</v>
      </c>
      <c r="E154" s="53" t="s">
        <v>770</v>
      </c>
      <c r="F154" s="54">
        <v>83.39</v>
      </c>
      <c r="G154" s="54"/>
      <c r="H154" s="54"/>
      <c r="I154" s="54"/>
      <c r="J154" s="91"/>
    </row>
    <row r="155" spans="1:10" customFormat="1" ht="22.5">
      <c r="A155" s="25" t="s">
        <v>771</v>
      </c>
      <c r="B155" s="25" t="s">
        <v>772</v>
      </c>
      <c r="C155" s="52" t="s">
        <v>1411</v>
      </c>
      <c r="D155" s="52" t="s">
        <v>11</v>
      </c>
      <c r="E155" s="53" t="s">
        <v>773</v>
      </c>
      <c r="F155" s="54">
        <v>38.26</v>
      </c>
      <c r="G155" s="54"/>
      <c r="H155" s="54"/>
      <c r="I155" s="54"/>
      <c r="J155" s="91"/>
    </row>
    <row r="156" spans="1:10" customFormat="1">
      <c r="A156" s="25" t="s">
        <v>774</v>
      </c>
      <c r="B156" s="25" t="s">
        <v>775</v>
      </c>
      <c r="C156" s="52" t="s">
        <v>1411</v>
      </c>
      <c r="D156" s="52" t="s">
        <v>11</v>
      </c>
      <c r="E156" s="53" t="s">
        <v>776</v>
      </c>
      <c r="F156" s="54">
        <v>38.26</v>
      </c>
      <c r="G156" s="54"/>
      <c r="H156" s="54"/>
      <c r="I156" s="54"/>
      <c r="J156" s="91"/>
    </row>
    <row r="157" spans="1:10" customFormat="1" ht="22.5">
      <c r="A157" s="25" t="s">
        <v>777</v>
      </c>
      <c r="B157" s="25" t="s">
        <v>778</v>
      </c>
      <c r="C157" s="52" t="s">
        <v>1411</v>
      </c>
      <c r="D157" s="52" t="s">
        <v>24</v>
      </c>
      <c r="E157" s="53" t="s">
        <v>779</v>
      </c>
      <c r="F157" s="54">
        <v>35.380000000000003</v>
      </c>
      <c r="G157" s="54"/>
      <c r="H157" s="54"/>
      <c r="I157" s="54"/>
      <c r="J157" s="91"/>
    </row>
    <row r="158" spans="1:10" customFormat="1">
      <c r="A158" s="55" t="s">
        <v>215</v>
      </c>
      <c r="B158" s="55" t="s">
        <v>215</v>
      </c>
      <c r="C158" s="55" t="s">
        <v>521</v>
      </c>
      <c r="D158" s="56"/>
      <c r="E158" s="57" t="s">
        <v>218</v>
      </c>
      <c r="F158" s="58"/>
      <c r="G158" s="59"/>
      <c r="H158" s="59"/>
      <c r="I158" s="59"/>
    </row>
    <row r="159" spans="1:10" customFormat="1">
      <c r="A159" s="65" t="s">
        <v>432</v>
      </c>
      <c r="B159" s="65" t="s">
        <v>432</v>
      </c>
      <c r="C159" s="65" t="s">
        <v>521</v>
      </c>
      <c r="D159" s="66"/>
      <c r="E159" s="67" t="s">
        <v>35</v>
      </c>
      <c r="F159" s="68"/>
      <c r="G159" s="69"/>
      <c r="H159" s="69"/>
      <c r="I159" s="69"/>
    </row>
    <row r="160" spans="1:10" customFormat="1">
      <c r="A160" s="34" t="s">
        <v>780</v>
      </c>
      <c r="B160" s="34" t="s">
        <v>780</v>
      </c>
      <c r="C160" s="34" t="s">
        <v>521</v>
      </c>
      <c r="D160" s="74"/>
      <c r="E160" s="75" t="s">
        <v>36</v>
      </c>
      <c r="F160" s="76"/>
      <c r="G160" s="77"/>
      <c r="H160" s="77"/>
      <c r="I160" s="77"/>
    </row>
    <row r="161" spans="1:10" customFormat="1">
      <c r="A161" s="35" t="s">
        <v>781</v>
      </c>
      <c r="B161" s="35" t="s">
        <v>781</v>
      </c>
      <c r="C161" s="35" t="s">
        <v>521</v>
      </c>
      <c r="D161" s="78"/>
      <c r="E161" s="79" t="s">
        <v>220</v>
      </c>
      <c r="F161" s="80"/>
      <c r="G161" s="81"/>
      <c r="H161" s="81"/>
      <c r="I161" s="81"/>
    </row>
    <row r="162" spans="1:10" customFormat="1" ht="22.5">
      <c r="A162" s="25" t="s">
        <v>782</v>
      </c>
      <c r="B162" s="25" t="s">
        <v>783</v>
      </c>
      <c r="C162" s="52" t="s">
        <v>1413</v>
      </c>
      <c r="D162" s="52" t="s">
        <v>12</v>
      </c>
      <c r="E162" s="53" t="s">
        <v>784</v>
      </c>
      <c r="F162" s="54">
        <v>1</v>
      </c>
      <c r="G162" s="54"/>
      <c r="H162" s="54"/>
      <c r="I162" s="54"/>
      <c r="J162" s="91"/>
    </row>
    <row r="163" spans="1:10" customFormat="1">
      <c r="A163" s="36" t="s">
        <v>785</v>
      </c>
      <c r="B163" s="36" t="s">
        <v>785</v>
      </c>
      <c r="C163" s="36" t="s">
        <v>521</v>
      </c>
      <c r="D163" s="82"/>
      <c r="E163" s="83" t="s">
        <v>37</v>
      </c>
      <c r="F163" s="84"/>
      <c r="G163" s="85"/>
      <c r="H163" s="85"/>
      <c r="I163" s="85"/>
    </row>
    <row r="164" spans="1:10" customFormat="1" ht="22.5">
      <c r="A164" s="25" t="s">
        <v>786</v>
      </c>
      <c r="B164" s="25" t="s">
        <v>787</v>
      </c>
      <c r="C164" s="52" t="s">
        <v>1411</v>
      </c>
      <c r="D164" s="52" t="s">
        <v>12</v>
      </c>
      <c r="E164" s="53" t="s">
        <v>788</v>
      </c>
      <c r="F164" s="54">
        <v>1</v>
      </c>
      <c r="G164" s="54"/>
      <c r="H164" s="54"/>
      <c r="I164" s="54"/>
      <c r="J164" s="91"/>
    </row>
    <row r="165" spans="1:10" customFormat="1">
      <c r="A165" s="36" t="s">
        <v>789</v>
      </c>
      <c r="B165" s="36" t="s">
        <v>789</v>
      </c>
      <c r="C165" s="36" t="s">
        <v>521</v>
      </c>
      <c r="D165" s="82"/>
      <c r="E165" s="83" t="s">
        <v>38</v>
      </c>
      <c r="F165" s="84"/>
      <c r="G165" s="85"/>
      <c r="H165" s="85"/>
      <c r="I165" s="85"/>
    </row>
    <row r="166" spans="1:10" customFormat="1" ht="22.5">
      <c r="A166" s="25" t="s">
        <v>790</v>
      </c>
      <c r="B166" s="25" t="s">
        <v>791</v>
      </c>
      <c r="C166" s="52" t="s">
        <v>1411</v>
      </c>
      <c r="D166" s="52" t="s">
        <v>12</v>
      </c>
      <c r="E166" s="53" t="s">
        <v>792</v>
      </c>
      <c r="F166" s="54">
        <v>1</v>
      </c>
      <c r="G166" s="54"/>
      <c r="H166" s="54"/>
      <c r="I166" s="54"/>
      <c r="J166" s="91"/>
    </row>
    <row r="167" spans="1:10" customFormat="1" ht="22.5">
      <c r="A167" s="25" t="s">
        <v>793</v>
      </c>
      <c r="B167" s="25" t="s">
        <v>794</v>
      </c>
      <c r="C167" s="52" t="s">
        <v>1411</v>
      </c>
      <c r="D167" s="52" t="s">
        <v>12</v>
      </c>
      <c r="E167" s="53" t="s">
        <v>224</v>
      </c>
      <c r="F167" s="54">
        <v>1</v>
      </c>
      <c r="G167" s="54"/>
      <c r="H167" s="54"/>
      <c r="I167" s="54"/>
      <c r="J167" s="91"/>
    </row>
    <row r="168" spans="1:10" customFormat="1">
      <c r="A168" s="36" t="s">
        <v>795</v>
      </c>
      <c r="B168" s="36" t="s">
        <v>795</v>
      </c>
      <c r="C168" s="36" t="s">
        <v>521</v>
      </c>
      <c r="D168" s="82"/>
      <c r="E168" s="83" t="s">
        <v>39</v>
      </c>
      <c r="F168" s="84"/>
      <c r="G168" s="85"/>
      <c r="H168" s="85"/>
      <c r="I168" s="85"/>
    </row>
    <row r="169" spans="1:10" customFormat="1" ht="22.5">
      <c r="A169" s="25" t="s">
        <v>796</v>
      </c>
      <c r="B169" s="25" t="s">
        <v>797</v>
      </c>
      <c r="C169" s="52" t="s">
        <v>1411</v>
      </c>
      <c r="D169" s="52" t="s">
        <v>12</v>
      </c>
      <c r="E169" s="53" t="s">
        <v>798</v>
      </c>
      <c r="F169" s="54">
        <v>1</v>
      </c>
      <c r="G169" s="54"/>
      <c r="H169" s="54"/>
      <c r="I169" s="54"/>
      <c r="J169" s="91"/>
    </row>
    <row r="170" spans="1:10" customFormat="1" ht="22.5">
      <c r="A170" s="25" t="s">
        <v>799</v>
      </c>
      <c r="B170" s="25" t="s">
        <v>800</v>
      </c>
      <c r="C170" s="52" t="s">
        <v>1411</v>
      </c>
      <c r="D170" s="52" t="s">
        <v>12</v>
      </c>
      <c r="E170" s="53" t="s">
        <v>801</v>
      </c>
      <c r="F170" s="54">
        <v>1</v>
      </c>
      <c r="G170" s="54"/>
      <c r="H170" s="54"/>
      <c r="I170" s="54"/>
      <c r="J170" s="91"/>
    </row>
    <row r="171" spans="1:10" customFormat="1" ht="22.5">
      <c r="A171" s="25" t="s">
        <v>802</v>
      </c>
      <c r="B171" s="25" t="s">
        <v>803</v>
      </c>
      <c r="C171" s="52" t="s">
        <v>1411</v>
      </c>
      <c r="D171" s="52" t="s">
        <v>12</v>
      </c>
      <c r="E171" s="53" t="s">
        <v>804</v>
      </c>
      <c r="F171" s="54">
        <v>1</v>
      </c>
      <c r="G171" s="54"/>
      <c r="H171" s="54"/>
      <c r="I171" s="54"/>
      <c r="J171" s="91"/>
    </row>
    <row r="172" spans="1:10" customFormat="1">
      <c r="A172" s="36" t="s">
        <v>805</v>
      </c>
      <c r="B172" s="36" t="s">
        <v>805</v>
      </c>
      <c r="C172" s="36" t="s">
        <v>521</v>
      </c>
      <c r="D172" s="82"/>
      <c r="E172" s="83" t="s">
        <v>40</v>
      </c>
      <c r="F172" s="84"/>
      <c r="G172" s="85"/>
      <c r="H172" s="85"/>
      <c r="I172" s="85"/>
    </row>
    <row r="173" spans="1:10" customFormat="1" ht="33.75">
      <c r="A173" s="25" t="s">
        <v>806</v>
      </c>
      <c r="B173" s="25" t="s">
        <v>225</v>
      </c>
      <c r="C173" s="52" t="s">
        <v>1411</v>
      </c>
      <c r="D173" s="52" t="s">
        <v>12</v>
      </c>
      <c r="E173" s="53" t="s">
        <v>226</v>
      </c>
      <c r="F173" s="54">
        <v>42</v>
      </c>
      <c r="G173" s="54"/>
      <c r="H173" s="54"/>
      <c r="I173" s="54"/>
      <c r="J173" s="91"/>
    </row>
    <row r="174" spans="1:10" customFormat="1" ht="33.75">
      <c r="A174" s="25" t="s">
        <v>807</v>
      </c>
      <c r="B174" s="25" t="s">
        <v>808</v>
      </c>
      <c r="C174" s="52" t="s">
        <v>1411</v>
      </c>
      <c r="D174" s="52" t="s">
        <v>12</v>
      </c>
      <c r="E174" s="53" t="s">
        <v>809</v>
      </c>
      <c r="F174" s="54">
        <v>8</v>
      </c>
      <c r="G174" s="54"/>
      <c r="H174" s="54"/>
      <c r="I174" s="54"/>
      <c r="J174" s="91"/>
    </row>
    <row r="175" spans="1:10" customFormat="1" ht="33.75">
      <c r="A175" s="25" t="s">
        <v>810</v>
      </c>
      <c r="B175" s="25" t="s">
        <v>227</v>
      </c>
      <c r="C175" s="52" t="s">
        <v>1411</v>
      </c>
      <c r="D175" s="52" t="s">
        <v>12</v>
      </c>
      <c r="E175" s="53" t="s">
        <v>811</v>
      </c>
      <c r="F175" s="54">
        <v>2</v>
      </c>
      <c r="G175" s="54"/>
      <c r="H175" s="54"/>
      <c r="I175" s="54"/>
      <c r="J175" s="91"/>
    </row>
    <row r="176" spans="1:10" customFormat="1" ht="33.75">
      <c r="A176" s="25" t="s">
        <v>812</v>
      </c>
      <c r="B176" s="25" t="s">
        <v>228</v>
      </c>
      <c r="C176" s="52" t="s">
        <v>1411</v>
      </c>
      <c r="D176" s="52" t="s">
        <v>12</v>
      </c>
      <c r="E176" s="53" t="s">
        <v>229</v>
      </c>
      <c r="F176" s="54">
        <v>53</v>
      </c>
      <c r="G176" s="54"/>
      <c r="H176" s="54"/>
      <c r="I176" s="54"/>
      <c r="J176" s="91"/>
    </row>
    <row r="177" spans="1:10" customFormat="1" ht="33.75">
      <c r="A177" s="25" t="s">
        <v>813</v>
      </c>
      <c r="B177" s="25" t="s">
        <v>814</v>
      </c>
      <c r="C177" s="52" t="s">
        <v>1411</v>
      </c>
      <c r="D177" s="52" t="s">
        <v>12</v>
      </c>
      <c r="E177" s="53" t="s">
        <v>815</v>
      </c>
      <c r="F177" s="54">
        <v>11</v>
      </c>
      <c r="G177" s="54"/>
      <c r="H177" s="54"/>
      <c r="I177" s="54"/>
      <c r="J177" s="91"/>
    </row>
    <row r="178" spans="1:10" customFormat="1" ht="33.75">
      <c r="A178" s="25" t="s">
        <v>816</v>
      </c>
      <c r="B178" s="25" t="s">
        <v>817</v>
      </c>
      <c r="C178" s="52" t="s">
        <v>1411</v>
      </c>
      <c r="D178" s="52" t="s">
        <v>12</v>
      </c>
      <c r="E178" s="53" t="s">
        <v>818</v>
      </c>
      <c r="F178" s="54">
        <v>2</v>
      </c>
      <c r="G178" s="54"/>
      <c r="H178" s="54"/>
      <c r="I178" s="54"/>
      <c r="J178" s="91"/>
    </row>
    <row r="179" spans="1:10" customFormat="1" ht="22.5">
      <c r="A179" s="25" t="s">
        <v>819</v>
      </c>
      <c r="B179" s="25" t="s">
        <v>230</v>
      </c>
      <c r="C179" s="52" t="s">
        <v>1411</v>
      </c>
      <c r="D179" s="52" t="s">
        <v>12</v>
      </c>
      <c r="E179" s="53" t="s">
        <v>231</v>
      </c>
      <c r="F179" s="54">
        <v>12</v>
      </c>
      <c r="G179" s="54"/>
      <c r="H179" s="54"/>
      <c r="I179" s="54"/>
      <c r="J179" s="91"/>
    </row>
    <row r="180" spans="1:10" customFormat="1">
      <c r="A180" s="25" t="s">
        <v>820</v>
      </c>
      <c r="B180" s="25" t="s">
        <v>821</v>
      </c>
      <c r="C180" s="52" t="s">
        <v>1411</v>
      </c>
      <c r="D180" s="52" t="s">
        <v>12</v>
      </c>
      <c r="E180" s="53" t="s">
        <v>822</v>
      </c>
      <c r="F180" s="54">
        <v>75</v>
      </c>
      <c r="G180" s="54"/>
      <c r="H180" s="54"/>
      <c r="I180" s="54"/>
      <c r="J180" s="91"/>
    </row>
    <row r="181" spans="1:10" customFormat="1">
      <c r="A181" s="25" t="s">
        <v>823</v>
      </c>
      <c r="B181" s="25" t="s">
        <v>824</v>
      </c>
      <c r="C181" s="52" t="s">
        <v>1411</v>
      </c>
      <c r="D181" s="52" t="s">
        <v>12</v>
      </c>
      <c r="E181" s="53" t="s">
        <v>825</v>
      </c>
      <c r="F181" s="54">
        <v>111</v>
      </c>
      <c r="G181" s="54"/>
      <c r="H181" s="54"/>
      <c r="I181" s="54"/>
      <c r="J181" s="91"/>
    </row>
    <row r="182" spans="1:10" customFormat="1">
      <c r="A182" s="25" t="s">
        <v>826</v>
      </c>
      <c r="B182" s="25" t="s">
        <v>827</v>
      </c>
      <c r="C182" s="52" t="s">
        <v>1411</v>
      </c>
      <c r="D182" s="52" t="s">
        <v>12</v>
      </c>
      <c r="E182" s="53" t="s">
        <v>828</v>
      </c>
      <c r="F182" s="54">
        <v>75</v>
      </c>
      <c r="G182" s="54"/>
      <c r="H182" s="54"/>
      <c r="I182" s="54"/>
      <c r="J182" s="91"/>
    </row>
    <row r="183" spans="1:10" customFormat="1" ht="22.5">
      <c r="A183" s="25" t="s">
        <v>829</v>
      </c>
      <c r="B183" s="25" t="s">
        <v>830</v>
      </c>
      <c r="C183" s="52" t="s">
        <v>1412</v>
      </c>
      <c r="D183" s="52" t="s">
        <v>24</v>
      </c>
      <c r="E183" s="53" t="s">
        <v>831</v>
      </c>
      <c r="F183" s="54">
        <v>75</v>
      </c>
      <c r="G183" s="54"/>
      <c r="H183" s="54"/>
      <c r="I183" s="54"/>
      <c r="J183" s="91"/>
    </row>
    <row r="184" spans="1:10" customFormat="1">
      <c r="A184" s="36" t="s">
        <v>832</v>
      </c>
      <c r="B184" s="36" t="s">
        <v>832</v>
      </c>
      <c r="C184" s="36" t="s">
        <v>521</v>
      </c>
      <c r="D184" s="82"/>
      <c r="E184" s="83" t="s">
        <v>41</v>
      </c>
      <c r="F184" s="84"/>
      <c r="G184" s="85"/>
      <c r="H184" s="85"/>
      <c r="I184" s="85"/>
    </row>
    <row r="185" spans="1:10" customFormat="1" ht="22.5">
      <c r="A185" s="25" t="s">
        <v>833</v>
      </c>
      <c r="B185" s="25" t="s">
        <v>834</v>
      </c>
      <c r="C185" s="52" t="s">
        <v>1412</v>
      </c>
      <c r="D185" s="52" t="s">
        <v>12</v>
      </c>
      <c r="E185" s="53" t="s">
        <v>835</v>
      </c>
      <c r="F185" s="54">
        <v>19</v>
      </c>
      <c r="G185" s="54"/>
      <c r="H185" s="54"/>
      <c r="I185" s="54"/>
      <c r="J185" s="91"/>
    </row>
    <row r="186" spans="1:10" customFormat="1" ht="22.5">
      <c r="A186" s="25" t="s">
        <v>836</v>
      </c>
      <c r="B186" s="25" t="s">
        <v>837</v>
      </c>
      <c r="C186" s="52" t="s">
        <v>1412</v>
      </c>
      <c r="D186" s="52" t="s">
        <v>12</v>
      </c>
      <c r="E186" s="53" t="s">
        <v>838</v>
      </c>
      <c r="F186" s="54">
        <v>8</v>
      </c>
      <c r="G186" s="54"/>
      <c r="H186" s="54"/>
      <c r="I186" s="54"/>
      <c r="J186" s="91"/>
    </row>
    <row r="187" spans="1:10" customFormat="1" ht="22.5">
      <c r="A187" s="25" t="s">
        <v>839</v>
      </c>
      <c r="B187" s="25" t="s">
        <v>840</v>
      </c>
      <c r="C187" s="52" t="s">
        <v>1412</v>
      </c>
      <c r="D187" s="52" t="s">
        <v>12</v>
      </c>
      <c r="E187" s="53" t="s">
        <v>841</v>
      </c>
      <c r="F187" s="54">
        <v>2</v>
      </c>
      <c r="G187" s="54"/>
      <c r="H187" s="54"/>
      <c r="I187" s="54"/>
      <c r="J187" s="91"/>
    </row>
    <row r="188" spans="1:10" customFormat="1">
      <c r="A188" s="36" t="s">
        <v>842</v>
      </c>
      <c r="B188" s="36" t="s">
        <v>842</v>
      </c>
      <c r="C188" s="36" t="s">
        <v>521</v>
      </c>
      <c r="D188" s="82"/>
      <c r="E188" s="83" t="s">
        <v>42</v>
      </c>
      <c r="F188" s="84"/>
      <c r="G188" s="85"/>
      <c r="H188" s="85"/>
      <c r="I188" s="85"/>
    </row>
    <row r="189" spans="1:10" customFormat="1" ht="22.5">
      <c r="A189" s="25" t="s">
        <v>843</v>
      </c>
      <c r="B189" s="25" t="s">
        <v>232</v>
      </c>
      <c r="C189" s="52" t="s">
        <v>1412</v>
      </c>
      <c r="D189" s="52" t="s">
        <v>12</v>
      </c>
      <c r="E189" s="53" t="s">
        <v>233</v>
      </c>
      <c r="F189" s="54">
        <v>100</v>
      </c>
      <c r="G189" s="54"/>
      <c r="H189" s="54"/>
      <c r="I189" s="54"/>
      <c r="J189" s="91"/>
    </row>
    <row r="190" spans="1:10" customFormat="1" ht="22.5">
      <c r="A190" s="25" t="s">
        <v>844</v>
      </c>
      <c r="B190" s="25" t="s">
        <v>43</v>
      </c>
      <c r="C190" s="52" t="s">
        <v>1412</v>
      </c>
      <c r="D190" s="52" t="s">
        <v>12</v>
      </c>
      <c r="E190" s="53" t="s">
        <v>44</v>
      </c>
      <c r="F190" s="54">
        <v>13</v>
      </c>
      <c r="G190" s="54"/>
      <c r="H190" s="54"/>
      <c r="I190" s="54"/>
      <c r="J190" s="91"/>
    </row>
    <row r="191" spans="1:10" customFormat="1" ht="22.5">
      <c r="A191" s="25" t="s">
        <v>845</v>
      </c>
      <c r="B191" s="25" t="s">
        <v>235</v>
      </c>
      <c r="C191" s="52" t="s">
        <v>1412</v>
      </c>
      <c r="D191" s="52" t="s">
        <v>12</v>
      </c>
      <c r="E191" s="53" t="s">
        <v>846</v>
      </c>
      <c r="F191" s="54">
        <v>9</v>
      </c>
      <c r="G191" s="54"/>
      <c r="H191" s="54"/>
      <c r="I191" s="54"/>
      <c r="J191" s="91"/>
    </row>
    <row r="192" spans="1:10" customFormat="1" ht="22.5">
      <c r="A192" s="25" t="s">
        <v>847</v>
      </c>
      <c r="B192" s="25" t="s">
        <v>234</v>
      </c>
      <c r="C192" s="52" t="s">
        <v>1412</v>
      </c>
      <c r="D192" s="52" t="s">
        <v>12</v>
      </c>
      <c r="E192" s="53" t="s">
        <v>848</v>
      </c>
      <c r="F192" s="54">
        <v>4</v>
      </c>
      <c r="G192" s="54"/>
      <c r="H192" s="54"/>
      <c r="I192" s="54"/>
      <c r="J192" s="91"/>
    </row>
    <row r="193" spans="1:10" customFormat="1" ht="22.5">
      <c r="A193" s="25" t="s">
        <v>849</v>
      </c>
      <c r="B193" s="25" t="s">
        <v>850</v>
      </c>
      <c r="C193" s="52" t="s">
        <v>1412</v>
      </c>
      <c r="D193" s="52" t="s">
        <v>12</v>
      </c>
      <c r="E193" s="53" t="s">
        <v>851</v>
      </c>
      <c r="F193" s="54">
        <v>96</v>
      </c>
      <c r="G193" s="54"/>
      <c r="H193" s="54"/>
      <c r="I193" s="54"/>
      <c r="J193" s="91"/>
    </row>
    <row r="194" spans="1:10" customFormat="1">
      <c r="A194" s="36" t="s">
        <v>852</v>
      </c>
      <c r="B194" s="36" t="s">
        <v>852</v>
      </c>
      <c r="C194" s="36" t="s">
        <v>521</v>
      </c>
      <c r="D194" s="82"/>
      <c r="E194" s="83" t="s">
        <v>45</v>
      </c>
      <c r="F194" s="84"/>
      <c r="G194" s="85"/>
      <c r="H194" s="85"/>
      <c r="I194" s="85"/>
    </row>
    <row r="195" spans="1:10" customFormat="1" ht="22.5">
      <c r="A195" s="25" t="s">
        <v>853</v>
      </c>
      <c r="B195" s="25" t="s">
        <v>236</v>
      </c>
      <c r="C195" s="52" t="s">
        <v>1411</v>
      </c>
      <c r="D195" s="52" t="s">
        <v>24</v>
      </c>
      <c r="E195" s="53" t="s">
        <v>237</v>
      </c>
      <c r="F195" s="54">
        <v>387</v>
      </c>
      <c r="G195" s="54"/>
      <c r="H195" s="54"/>
      <c r="I195" s="54"/>
      <c r="J195" s="91"/>
    </row>
    <row r="196" spans="1:10" customFormat="1" ht="22.5">
      <c r="A196" s="25" t="s">
        <v>854</v>
      </c>
      <c r="B196" s="25" t="s">
        <v>855</v>
      </c>
      <c r="C196" s="52" t="s">
        <v>1411</v>
      </c>
      <c r="D196" s="52" t="s">
        <v>12</v>
      </c>
      <c r="E196" s="53" t="s">
        <v>856</v>
      </c>
      <c r="F196" s="54">
        <v>9</v>
      </c>
      <c r="G196" s="54"/>
      <c r="H196" s="54"/>
      <c r="I196" s="54"/>
      <c r="J196" s="91"/>
    </row>
    <row r="197" spans="1:10" customFormat="1" ht="22.5">
      <c r="A197" s="25" t="s">
        <v>857</v>
      </c>
      <c r="B197" s="25" t="s">
        <v>858</v>
      </c>
      <c r="C197" s="52" t="s">
        <v>1411</v>
      </c>
      <c r="D197" s="52" t="s">
        <v>12</v>
      </c>
      <c r="E197" s="53" t="s">
        <v>859</v>
      </c>
      <c r="F197" s="54">
        <v>9</v>
      </c>
      <c r="G197" s="54"/>
      <c r="H197" s="54"/>
      <c r="I197" s="54"/>
      <c r="J197" s="91"/>
    </row>
    <row r="198" spans="1:10" customFormat="1" ht="22.5">
      <c r="A198" s="25" t="s">
        <v>860</v>
      </c>
      <c r="B198" s="25" t="s">
        <v>861</v>
      </c>
      <c r="C198" s="52" t="s">
        <v>1411</v>
      </c>
      <c r="D198" s="52" t="s">
        <v>12</v>
      </c>
      <c r="E198" s="53" t="s">
        <v>862</v>
      </c>
      <c r="F198" s="54">
        <v>12</v>
      </c>
      <c r="G198" s="54"/>
      <c r="H198" s="54"/>
      <c r="I198" s="54"/>
      <c r="J198" s="91"/>
    </row>
    <row r="199" spans="1:10" customFormat="1" ht="22.5">
      <c r="A199" s="25" t="s">
        <v>863</v>
      </c>
      <c r="B199" s="25" t="s">
        <v>46</v>
      </c>
      <c r="C199" s="52" t="s">
        <v>1412</v>
      </c>
      <c r="D199" s="52" t="s">
        <v>24</v>
      </c>
      <c r="E199" s="53" t="s">
        <v>47</v>
      </c>
      <c r="F199" s="54">
        <v>444</v>
      </c>
      <c r="G199" s="54"/>
      <c r="H199" s="54"/>
      <c r="I199" s="54"/>
      <c r="J199" s="91"/>
    </row>
    <row r="200" spans="1:10" customFormat="1" ht="22.5">
      <c r="A200" s="25" t="s">
        <v>864</v>
      </c>
      <c r="B200" s="25" t="s">
        <v>496</v>
      </c>
      <c r="C200" s="52" t="s">
        <v>1412</v>
      </c>
      <c r="D200" s="52" t="s">
        <v>24</v>
      </c>
      <c r="E200" s="53" t="s">
        <v>497</v>
      </c>
      <c r="F200" s="54">
        <v>15</v>
      </c>
      <c r="G200" s="54"/>
      <c r="H200" s="54"/>
      <c r="I200" s="54"/>
      <c r="J200" s="91"/>
    </row>
    <row r="201" spans="1:10" customFormat="1" ht="22.5">
      <c r="A201" s="25" t="s">
        <v>865</v>
      </c>
      <c r="B201" s="25" t="s">
        <v>866</v>
      </c>
      <c r="C201" s="52" t="s">
        <v>1412</v>
      </c>
      <c r="D201" s="52" t="s">
        <v>24</v>
      </c>
      <c r="E201" s="53" t="s">
        <v>867</v>
      </c>
      <c r="F201" s="54">
        <v>27</v>
      </c>
      <c r="G201" s="54"/>
      <c r="H201" s="54"/>
      <c r="I201" s="54"/>
      <c r="J201" s="91"/>
    </row>
    <row r="202" spans="1:10" customFormat="1" ht="22.5">
      <c r="A202" s="25" t="s">
        <v>868</v>
      </c>
      <c r="B202" s="25" t="s">
        <v>238</v>
      </c>
      <c r="C202" s="52" t="s">
        <v>1412</v>
      </c>
      <c r="D202" s="52" t="s">
        <v>24</v>
      </c>
      <c r="E202" s="53" t="s">
        <v>239</v>
      </c>
      <c r="F202" s="54">
        <v>18</v>
      </c>
      <c r="G202" s="54"/>
      <c r="H202" s="54"/>
      <c r="I202" s="54"/>
      <c r="J202" s="91"/>
    </row>
    <row r="203" spans="1:10" customFormat="1" ht="22.5">
      <c r="A203" s="25" t="s">
        <v>869</v>
      </c>
      <c r="B203" s="25" t="s">
        <v>870</v>
      </c>
      <c r="C203" s="52" t="s">
        <v>1412</v>
      </c>
      <c r="D203" s="52" t="s">
        <v>24</v>
      </c>
      <c r="E203" s="53" t="s">
        <v>871</v>
      </c>
      <c r="F203" s="54">
        <v>15</v>
      </c>
      <c r="G203" s="54"/>
      <c r="H203" s="54"/>
      <c r="I203" s="54"/>
      <c r="J203" s="91"/>
    </row>
    <row r="204" spans="1:10" customFormat="1" ht="22.5">
      <c r="A204" s="25" t="s">
        <v>872</v>
      </c>
      <c r="B204" s="25" t="s">
        <v>873</v>
      </c>
      <c r="C204" s="52" t="s">
        <v>1412</v>
      </c>
      <c r="D204" s="52" t="s">
        <v>12</v>
      </c>
      <c r="E204" s="53" t="s">
        <v>874</v>
      </c>
      <c r="F204" s="54">
        <v>1</v>
      </c>
      <c r="G204" s="54"/>
      <c r="H204" s="54"/>
      <c r="I204" s="54"/>
      <c r="J204" s="91"/>
    </row>
    <row r="205" spans="1:10" customFormat="1">
      <c r="A205" s="25" t="s">
        <v>875</v>
      </c>
      <c r="B205" s="25" t="s">
        <v>876</v>
      </c>
      <c r="C205" s="52" t="s">
        <v>1411</v>
      </c>
      <c r="D205" s="52" t="s">
        <v>12</v>
      </c>
      <c r="E205" s="53" t="s">
        <v>877</v>
      </c>
      <c r="F205" s="54">
        <v>1</v>
      </c>
      <c r="G205" s="54"/>
      <c r="H205" s="54"/>
      <c r="I205" s="54"/>
      <c r="J205" s="91"/>
    </row>
    <row r="206" spans="1:10" customFormat="1">
      <c r="A206" s="36" t="s">
        <v>878</v>
      </c>
      <c r="B206" s="36" t="s">
        <v>878</v>
      </c>
      <c r="C206" s="36" t="s">
        <v>521</v>
      </c>
      <c r="D206" s="82"/>
      <c r="E206" s="83" t="s">
        <v>48</v>
      </c>
      <c r="F206" s="84"/>
      <c r="G206" s="85"/>
      <c r="H206" s="85"/>
      <c r="I206" s="85"/>
    </row>
    <row r="207" spans="1:10" customFormat="1">
      <c r="A207" s="25" t="s">
        <v>879</v>
      </c>
      <c r="B207" s="25" t="s">
        <v>880</v>
      </c>
      <c r="C207" s="52" t="s">
        <v>1411</v>
      </c>
      <c r="D207" s="52" t="s">
        <v>24</v>
      </c>
      <c r="E207" s="53" t="s">
        <v>881</v>
      </c>
      <c r="F207" s="54">
        <v>6</v>
      </c>
      <c r="G207" s="54"/>
      <c r="H207" s="54"/>
      <c r="I207" s="54"/>
      <c r="J207" s="91"/>
    </row>
    <row r="208" spans="1:10" customFormat="1">
      <c r="A208" s="36" t="s">
        <v>882</v>
      </c>
      <c r="B208" s="36" t="s">
        <v>882</v>
      </c>
      <c r="C208" s="36" t="s">
        <v>521</v>
      </c>
      <c r="D208" s="82"/>
      <c r="E208" s="83" t="s">
        <v>49</v>
      </c>
      <c r="F208" s="84"/>
      <c r="G208" s="85"/>
      <c r="H208" s="85"/>
      <c r="I208" s="85"/>
    </row>
    <row r="209" spans="1:10" customFormat="1" ht="22.5">
      <c r="A209" s="25" t="s">
        <v>883</v>
      </c>
      <c r="B209" s="25" t="s">
        <v>50</v>
      </c>
      <c r="C209" s="52" t="s">
        <v>67</v>
      </c>
      <c r="D209" s="52" t="s">
        <v>24</v>
      </c>
      <c r="E209" s="53" t="s">
        <v>51</v>
      </c>
      <c r="F209" s="54">
        <v>5600</v>
      </c>
      <c r="G209" s="54"/>
      <c r="H209" s="54"/>
      <c r="I209" s="54"/>
      <c r="J209" s="91"/>
    </row>
    <row r="210" spans="1:10" customFormat="1" ht="22.5">
      <c r="A210" s="25" t="s">
        <v>884</v>
      </c>
      <c r="B210" s="25" t="s">
        <v>240</v>
      </c>
      <c r="C210" s="52" t="s">
        <v>67</v>
      </c>
      <c r="D210" s="52" t="s">
        <v>24</v>
      </c>
      <c r="E210" s="53" t="s">
        <v>241</v>
      </c>
      <c r="F210" s="54">
        <v>400</v>
      </c>
      <c r="G210" s="54"/>
      <c r="H210" s="54"/>
      <c r="I210" s="54"/>
      <c r="J210" s="91"/>
    </row>
    <row r="211" spans="1:10" customFormat="1" ht="22.5">
      <c r="A211" s="25" t="s">
        <v>885</v>
      </c>
      <c r="B211" s="25" t="s">
        <v>242</v>
      </c>
      <c r="C211" s="52" t="s">
        <v>67</v>
      </c>
      <c r="D211" s="52" t="s">
        <v>24</v>
      </c>
      <c r="E211" s="53" t="s">
        <v>243</v>
      </c>
      <c r="F211" s="54">
        <v>20</v>
      </c>
      <c r="G211" s="54"/>
      <c r="H211" s="54"/>
      <c r="I211" s="54"/>
      <c r="J211" s="91"/>
    </row>
    <row r="212" spans="1:10" customFormat="1" ht="22.5">
      <c r="A212" s="25" t="s">
        <v>886</v>
      </c>
      <c r="B212" s="25" t="s">
        <v>52</v>
      </c>
      <c r="C212" s="52" t="s">
        <v>67</v>
      </c>
      <c r="D212" s="52" t="s">
        <v>24</v>
      </c>
      <c r="E212" s="53" t="s">
        <v>53</v>
      </c>
      <c r="F212" s="54">
        <v>30</v>
      </c>
      <c r="G212" s="54"/>
      <c r="H212" s="54"/>
      <c r="I212" s="54"/>
      <c r="J212" s="91"/>
    </row>
    <row r="213" spans="1:10" customFormat="1" ht="22.5">
      <c r="A213" s="25" t="s">
        <v>887</v>
      </c>
      <c r="B213" s="25" t="s">
        <v>244</v>
      </c>
      <c r="C213" s="52" t="s">
        <v>67</v>
      </c>
      <c r="D213" s="52" t="s">
        <v>24</v>
      </c>
      <c r="E213" s="53" t="s">
        <v>245</v>
      </c>
      <c r="F213" s="54">
        <v>220</v>
      </c>
      <c r="G213" s="54"/>
      <c r="H213" s="54"/>
      <c r="I213" s="54"/>
      <c r="J213" s="91"/>
    </row>
    <row r="214" spans="1:10" customFormat="1" ht="22.5">
      <c r="A214" s="25" t="s">
        <v>888</v>
      </c>
      <c r="B214" s="25" t="s">
        <v>246</v>
      </c>
      <c r="C214" s="52" t="s">
        <v>67</v>
      </c>
      <c r="D214" s="52" t="s">
        <v>24</v>
      </c>
      <c r="E214" s="53" t="s">
        <v>247</v>
      </c>
      <c r="F214" s="54">
        <v>50</v>
      </c>
      <c r="G214" s="54"/>
      <c r="H214" s="54"/>
      <c r="I214" s="54"/>
      <c r="J214" s="91"/>
    </row>
    <row r="215" spans="1:10" customFormat="1" ht="22.5">
      <c r="A215" s="25" t="s">
        <v>889</v>
      </c>
      <c r="B215" s="25" t="s">
        <v>54</v>
      </c>
      <c r="C215" s="52" t="s">
        <v>67</v>
      </c>
      <c r="D215" s="52" t="s">
        <v>24</v>
      </c>
      <c r="E215" s="53" t="s">
        <v>55</v>
      </c>
      <c r="F215" s="54">
        <v>45</v>
      </c>
      <c r="G215" s="54"/>
      <c r="H215" s="54"/>
      <c r="I215" s="54"/>
      <c r="J215" s="91"/>
    </row>
    <row r="216" spans="1:10" customFormat="1" ht="22.5">
      <c r="A216" s="25" t="s">
        <v>890</v>
      </c>
      <c r="B216" s="25" t="s">
        <v>248</v>
      </c>
      <c r="C216" s="52" t="s">
        <v>67</v>
      </c>
      <c r="D216" s="52" t="s">
        <v>24</v>
      </c>
      <c r="E216" s="53" t="s">
        <v>249</v>
      </c>
      <c r="F216" s="54">
        <v>10</v>
      </c>
      <c r="G216" s="54"/>
      <c r="H216" s="54"/>
      <c r="I216" s="54"/>
      <c r="J216" s="91"/>
    </row>
    <row r="217" spans="1:10" customFormat="1" ht="22.5">
      <c r="A217" s="25" t="s">
        <v>891</v>
      </c>
      <c r="B217" s="25" t="s">
        <v>250</v>
      </c>
      <c r="C217" s="52" t="s">
        <v>67</v>
      </c>
      <c r="D217" s="52" t="s">
        <v>24</v>
      </c>
      <c r="E217" s="53" t="s">
        <v>251</v>
      </c>
      <c r="F217" s="54">
        <v>180</v>
      </c>
      <c r="G217" s="54"/>
      <c r="H217" s="54"/>
      <c r="I217" s="54"/>
      <c r="J217" s="91"/>
    </row>
    <row r="218" spans="1:10" customFormat="1" ht="22.5">
      <c r="A218" s="25" t="s">
        <v>892</v>
      </c>
      <c r="B218" s="25" t="s">
        <v>252</v>
      </c>
      <c r="C218" s="52" t="s">
        <v>67</v>
      </c>
      <c r="D218" s="52" t="s">
        <v>24</v>
      </c>
      <c r="E218" s="53" t="s">
        <v>253</v>
      </c>
      <c r="F218" s="54">
        <v>40</v>
      </c>
      <c r="G218" s="54"/>
      <c r="H218" s="54"/>
      <c r="I218" s="54"/>
      <c r="J218" s="91"/>
    </row>
    <row r="219" spans="1:10" customFormat="1" ht="22.5">
      <c r="A219" s="25" t="s">
        <v>893</v>
      </c>
      <c r="B219" s="25" t="s">
        <v>894</v>
      </c>
      <c r="C219" s="52" t="s">
        <v>1412</v>
      </c>
      <c r="D219" s="52" t="s">
        <v>24</v>
      </c>
      <c r="E219" s="53" t="s">
        <v>895</v>
      </c>
      <c r="F219" s="54">
        <v>20</v>
      </c>
      <c r="G219" s="54"/>
      <c r="H219" s="54"/>
      <c r="I219" s="54"/>
      <c r="J219" s="91"/>
    </row>
    <row r="220" spans="1:10" customFormat="1">
      <c r="A220" s="36" t="s">
        <v>896</v>
      </c>
      <c r="B220" s="36" t="s">
        <v>896</v>
      </c>
      <c r="C220" s="36" t="s">
        <v>521</v>
      </c>
      <c r="D220" s="82"/>
      <c r="E220" s="83" t="s">
        <v>56</v>
      </c>
      <c r="F220" s="84"/>
      <c r="G220" s="85"/>
      <c r="H220" s="85"/>
      <c r="I220" s="85"/>
    </row>
    <row r="221" spans="1:10" customFormat="1" ht="22.5">
      <c r="A221" s="25" t="s">
        <v>897</v>
      </c>
      <c r="B221" s="25" t="s">
        <v>254</v>
      </c>
      <c r="C221" s="52" t="s">
        <v>67</v>
      </c>
      <c r="D221" s="52" t="s">
        <v>12</v>
      </c>
      <c r="E221" s="53" t="s">
        <v>255</v>
      </c>
      <c r="F221" s="54">
        <v>155</v>
      </c>
      <c r="G221" s="54"/>
      <c r="H221" s="54"/>
      <c r="I221" s="54"/>
      <c r="J221" s="91"/>
    </row>
    <row r="222" spans="1:10" customFormat="1" ht="22.5">
      <c r="A222" s="25" t="s">
        <v>898</v>
      </c>
      <c r="B222" s="25" t="s">
        <v>256</v>
      </c>
      <c r="C222" s="52" t="s">
        <v>67</v>
      </c>
      <c r="D222" s="52" t="s">
        <v>12</v>
      </c>
      <c r="E222" s="53" t="s">
        <v>257</v>
      </c>
      <c r="F222" s="54">
        <v>1</v>
      </c>
      <c r="G222" s="54"/>
      <c r="H222" s="54"/>
      <c r="I222" s="54"/>
      <c r="J222" s="91"/>
    </row>
    <row r="223" spans="1:10" customFormat="1" ht="22.5">
      <c r="A223" s="25" t="s">
        <v>899</v>
      </c>
      <c r="B223" s="25" t="s">
        <v>258</v>
      </c>
      <c r="C223" s="52" t="s">
        <v>1412</v>
      </c>
      <c r="D223" s="52" t="s">
        <v>12</v>
      </c>
      <c r="E223" s="53" t="s">
        <v>259</v>
      </c>
      <c r="F223" s="54">
        <v>12</v>
      </c>
      <c r="G223" s="54"/>
      <c r="H223" s="54"/>
      <c r="I223" s="54"/>
      <c r="J223" s="91"/>
    </row>
    <row r="224" spans="1:10" customFormat="1">
      <c r="A224" s="36" t="s">
        <v>900</v>
      </c>
      <c r="B224" s="36" t="s">
        <v>900</v>
      </c>
      <c r="C224" s="36" t="s">
        <v>521</v>
      </c>
      <c r="D224" s="82"/>
      <c r="E224" s="83" t="s">
        <v>57</v>
      </c>
      <c r="F224" s="84"/>
      <c r="G224" s="85"/>
      <c r="H224" s="85"/>
      <c r="I224" s="85"/>
    </row>
    <row r="225" spans="1:10" customFormat="1" ht="22.5">
      <c r="A225" s="25" t="s">
        <v>901</v>
      </c>
      <c r="B225" s="25" t="s">
        <v>58</v>
      </c>
      <c r="C225" s="52" t="s">
        <v>1412</v>
      </c>
      <c r="D225" s="52" t="s">
        <v>12</v>
      </c>
      <c r="E225" s="53" t="s">
        <v>59</v>
      </c>
      <c r="F225" s="54">
        <v>112</v>
      </c>
      <c r="G225" s="54"/>
      <c r="H225" s="54"/>
      <c r="I225" s="54"/>
      <c r="J225" s="91"/>
    </row>
    <row r="226" spans="1:10" customFormat="1" ht="22.5">
      <c r="A226" s="25" t="s">
        <v>902</v>
      </c>
      <c r="B226" s="25" t="s">
        <v>903</v>
      </c>
      <c r="C226" s="52" t="s">
        <v>1412</v>
      </c>
      <c r="D226" s="52" t="s">
        <v>12</v>
      </c>
      <c r="E226" s="53" t="s">
        <v>904</v>
      </c>
      <c r="F226" s="54">
        <v>1</v>
      </c>
      <c r="G226" s="54"/>
      <c r="H226" s="54"/>
      <c r="I226" s="54"/>
      <c r="J226" s="91"/>
    </row>
    <row r="227" spans="1:10" customFormat="1" ht="22.5">
      <c r="A227" s="25" t="s">
        <v>905</v>
      </c>
      <c r="B227" s="25" t="s">
        <v>906</v>
      </c>
      <c r="C227" s="52" t="s">
        <v>1412</v>
      </c>
      <c r="D227" s="52" t="s">
        <v>12</v>
      </c>
      <c r="E227" s="53" t="s">
        <v>907</v>
      </c>
      <c r="F227" s="54">
        <v>2</v>
      </c>
      <c r="G227" s="54"/>
      <c r="H227" s="54"/>
      <c r="I227" s="54"/>
      <c r="J227" s="91"/>
    </row>
    <row r="228" spans="1:10" customFormat="1">
      <c r="A228" s="36" t="s">
        <v>908</v>
      </c>
      <c r="B228" s="36" t="s">
        <v>908</v>
      </c>
      <c r="C228" s="36" t="s">
        <v>521</v>
      </c>
      <c r="D228" s="82"/>
      <c r="E228" s="83" t="s">
        <v>60</v>
      </c>
      <c r="F228" s="84"/>
      <c r="G228" s="85"/>
      <c r="H228" s="85"/>
      <c r="I228" s="85"/>
    </row>
    <row r="229" spans="1:10" customFormat="1" ht="22.5">
      <c r="A229" s="25" t="s">
        <v>909</v>
      </c>
      <c r="B229" s="25" t="s">
        <v>260</v>
      </c>
      <c r="C229" s="52" t="s">
        <v>1412</v>
      </c>
      <c r="D229" s="52" t="s">
        <v>12</v>
      </c>
      <c r="E229" s="53" t="s">
        <v>261</v>
      </c>
      <c r="F229" s="54">
        <v>5</v>
      </c>
      <c r="G229" s="54"/>
      <c r="H229" s="54"/>
      <c r="I229" s="54"/>
      <c r="J229" s="91"/>
    </row>
    <row r="230" spans="1:10" customFormat="1" ht="22.5">
      <c r="A230" s="25" t="s">
        <v>910</v>
      </c>
      <c r="B230" s="25" t="s">
        <v>911</v>
      </c>
      <c r="C230" s="52" t="s">
        <v>1412</v>
      </c>
      <c r="D230" s="52" t="s">
        <v>12</v>
      </c>
      <c r="E230" s="53" t="s">
        <v>912</v>
      </c>
      <c r="F230" s="54">
        <v>3</v>
      </c>
      <c r="G230" s="54"/>
      <c r="H230" s="54"/>
      <c r="I230" s="54"/>
      <c r="J230" s="91"/>
    </row>
    <row r="231" spans="1:10" customFormat="1">
      <c r="A231" s="36" t="s">
        <v>913</v>
      </c>
      <c r="B231" s="36" t="s">
        <v>913</v>
      </c>
      <c r="C231" s="36" t="s">
        <v>521</v>
      </c>
      <c r="D231" s="82"/>
      <c r="E231" s="83" t="s">
        <v>61</v>
      </c>
      <c r="F231" s="84"/>
      <c r="G231" s="85"/>
      <c r="H231" s="85"/>
      <c r="I231" s="85"/>
    </row>
    <row r="232" spans="1:10" customFormat="1" ht="22.5">
      <c r="A232" s="25" t="s">
        <v>914</v>
      </c>
      <c r="B232" s="25" t="s">
        <v>915</v>
      </c>
      <c r="C232" s="52" t="s">
        <v>1411</v>
      </c>
      <c r="D232" s="52" t="s">
        <v>24</v>
      </c>
      <c r="E232" s="53" t="s">
        <v>262</v>
      </c>
      <c r="F232" s="54">
        <v>108</v>
      </c>
      <c r="G232" s="54"/>
      <c r="H232" s="54"/>
      <c r="I232" s="54"/>
      <c r="J232" s="91"/>
    </row>
    <row r="233" spans="1:10" customFormat="1" ht="33.75">
      <c r="A233" s="25" t="s">
        <v>916</v>
      </c>
      <c r="B233" s="25" t="s">
        <v>917</v>
      </c>
      <c r="C233" s="52" t="s">
        <v>1411</v>
      </c>
      <c r="D233" s="52" t="s">
        <v>24</v>
      </c>
      <c r="E233" s="53" t="s">
        <v>263</v>
      </c>
      <c r="F233" s="54">
        <v>3</v>
      </c>
      <c r="G233" s="54"/>
      <c r="H233" s="54"/>
      <c r="I233" s="54"/>
      <c r="J233" s="91"/>
    </row>
    <row r="234" spans="1:10" customFormat="1">
      <c r="A234" s="36" t="s">
        <v>918</v>
      </c>
      <c r="B234" s="36" t="s">
        <v>918</v>
      </c>
      <c r="C234" s="36" t="s">
        <v>521</v>
      </c>
      <c r="D234" s="82"/>
      <c r="E234" s="83" t="s">
        <v>87</v>
      </c>
      <c r="F234" s="84"/>
      <c r="G234" s="85"/>
      <c r="H234" s="85"/>
      <c r="I234" s="85"/>
    </row>
    <row r="235" spans="1:10" customFormat="1" ht="22.5">
      <c r="A235" s="25" t="s">
        <v>919</v>
      </c>
      <c r="B235" s="25" t="s">
        <v>920</v>
      </c>
      <c r="C235" s="52" t="s">
        <v>1412</v>
      </c>
      <c r="D235" s="52" t="s">
        <v>12</v>
      </c>
      <c r="E235" s="53" t="s">
        <v>921</v>
      </c>
      <c r="F235" s="54">
        <v>1</v>
      </c>
      <c r="G235" s="54"/>
      <c r="H235" s="54"/>
      <c r="I235" s="54"/>
      <c r="J235" s="91"/>
    </row>
    <row r="236" spans="1:10" customFormat="1">
      <c r="A236" s="36" t="s">
        <v>922</v>
      </c>
      <c r="B236" s="36" t="s">
        <v>922</v>
      </c>
      <c r="C236" s="36" t="s">
        <v>521</v>
      </c>
      <c r="D236" s="82"/>
      <c r="E236" s="83" t="s">
        <v>314</v>
      </c>
      <c r="F236" s="84"/>
      <c r="G236" s="85"/>
      <c r="H236" s="85"/>
      <c r="I236" s="85"/>
    </row>
    <row r="237" spans="1:10" customFormat="1" ht="22.5">
      <c r="A237" s="25" t="s">
        <v>923</v>
      </c>
      <c r="B237" s="25" t="s">
        <v>924</v>
      </c>
      <c r="C237" s="52" t="s">
        <v>1412</v>
      </c>
      <c r="D237" s="52" t="s">
        <v>24</v>
      </c>
      <c r="E237" s="53" t="s">
        <v>925</v>
      </c>
      <c r="F237" s="54">
        <v>3</v>
      </c>
      <c r="G237" s="54"/>
      <c r="H237" s="54"/>
      <c r="I237" s="54"/>
      <c r="J237" s="91"/>
    </row>
    <row r="238" spans="1:10" customFormat="1">
      <c r="A238" s="38" t="s">
        <v>433</v>
      </c>
      <c r="B238" s="38" t="s">
        <v>433</v>
      </c>
      <c r="C238" s="38" t="s">
        <v>521</v>
      </c>
      <c r="D238" s="70"/>
      <c r="E238" s="71" t="s">
        <v>265</v>
      </c>
      <c r="F238" s="72"/>
      <c r="G238" s="73"/>
      <c r="H238" s="73"/>
      <c r="I238" s="73"/>
    </row>
    <row r="239" spans="1:10" customFormat="1">
      <c r="A239" s="34" t="s">
        <v>926</v>
      </c>
      <c r="B239" s="34" t="s">
        <v>926</v>
      </c>
      <c r="C239" s="34" t="s">
        <v>521</v>
      </c>
      <c r="D239" s="74"/>
      <c r="E239" s="75" t="s">
        <v>462</v>
      </c>
      <c r="F239" s="76"/>
      <c r="G239" s="77"/>
      <c r="H239" s="77"/>
      <c r="I239" s="77"/>
    </row>
    <row r="240" spans="1:10" customFormat="1" ht="22.5">
      <c r="A240" s="25" t="s">
        <v>927</v>
      </c>
      <c r="B240" s="25" t="s">
        <v>463</v>
      </c>
      <c r="C240" s="52" t="s">
        <v>1412</v>
      </c>
      <c r="D240" s="52" t="s">
        <v>24</v>
      </c>
      <c r="E240" s="53" t="s">
        <v>464</v>
      </c>
      <c r="F240" s="54">
        <v>25</v>
      </c>
      <c r="G240" s="54"/>
      <c r="H240" s="54"/>
      <c r="I240" s="54"/>
      <c r="J240" s="91"/>
    </row>
    <row r="241" spans="1:10" customFormat="1" ht="22.5">
      <c r="A241" s="25" t="s">
        <v>928</v>
      </c>
      <c r="B241" s="25" t="s">
        <v>465</v>
      </c>
      <c r="C241" s="52" t="s">
        <v>1412</v>
      </c>
      <c r="D241" s="52" t="s">
        <v>24</v>
      </c>
      <c r="E241" s="53" t="s">
        <v>466</v>
      </c>
      <c r="F241" s="54">
        <v>124</v>
      </c>
      <c r="G241" s="54"/>
      <c r="H241" s="54"/>
      <c r="I241" s="54"/>
      <c r="J241" s="91"/>
    </row>
    <row r="242" spans="1:10" customFormat="1" ht="22.5">
      <c r="A242" s="25" t="s">
        <v>929</v>
      </c>
      <c r="B242" s="25" t="s">
        <v>467</v>
      </c>
      <c r="C242" s="52" t="s">
        <v>1412</v>
      </c>
      <c r="D242" s="52" t="s">
        <v>24</v>
      </c>
      <c r="E242" s="53" t="s">
        <v>468</v>
      </c>
      <c r="F242" s="54">
        <v>40</v>
      </c>
      <c r="G242" s="54"/>
      <c r="H242" s="54"/>
      <c r="I242" s="54"/>
      <c r="J242" s="91"/>
    </row>
    <row r="243" spans="1:10" customFormat="1">
      <c r="A243" s="25" t="s">
        <v>930</v>
      </c>
      <c r="B243" s="25" t="s">
        <v>931</v>
      </c>
      <c r="C243" s="52" t="s">
        <v>1411</v>
      </c>
      <c r="D243" s="52" t="s">
        <v>12</v>
      </c>
      <c r="E243" s="53" t="s">
        <v>932</v>
      </c>
      <c r="F243" s="54">
        <v>1</v>
      </c>
      <c r="G243" s="54"/>
      <c r="H243" s="54"/>
      <c r="I243" s="54"/>
      <c r="J243" s="91"/>
    </row>
    <row r="244" spans="1:10" customFormat="1" ht="22.5">
      <c r="A244" s="25" t="s">
        <v>933</v>
      </c>
      <c r="B244" s="25" t="s">
        <v>934</v>
      </c>
      <c r="C244" s="52" t="s">
        <v>67</v>
      </c>
      <c r="D244" s="52" t="s">
        <v>12</v>
      </c>
      <c r="E244" s="53" t="s">
        <v>935</v>
      </c>
      <c r="F244" s="54">
        <v>3</v>
      </c>
      <c r="G244" s="54"/>
      <c r="H244" s="54"/>
      <c r="I244" s="54"/>
      <c r="J244" s="91"/>
    </row>
    <row r="245" spans="1:10" customFormat="1" ht="22.5">
      <c r="A245" s="25" t="s">
        <v>936</v>
      </c>
      <c r="B245" s="25" t="s">
        <v>519</v>
      </c>
      <c r="C245" s="52" t="s">
        <v>67</v>
      </c>
      <c r="D245" s="52" t="s">
        <v>12</v>
      </c>
      <c r="E245" s="53" t="s">
        <v>520</v>
      </c>
      <c r="F245" s="54">
        <v>5</v>
      </c>
      <c r="G245" s="54"/>
      <c r="H245" s="54"/>
      <c r="I245" s="54"/>
      <c r="J245" s="91"/>
    </row>
    <row r="246" spans="1:10" customFormat="1" ht="33.75">
      <c r="A246" s="25" t="s">
        <v>937</v>
      </c>
      <c r="B246" s="25" t="s">
        <v>485</v>
      </c>
      <c r="C246" s="52" t="s">
        <v>67</v>
      </c>
      <c r="D246" s="52" t="s">
        <v>12</v>
      </c>
      <c r="E246" s="53" t="s">
        <v>486</v>
      </c>
      <c r="F246" s="54">
        <v>7</v>
      </c>
      <c r="G246" s="54"/>
      <c r="H246" s="54"/>
      <c r="I246" s="54"/>
      <c r="J246" s="91"/>
    </row>
    <row r="247" spans="1:10" customFormat="1" ht="22.5">
      <c r="A247" s="25" t="s">
        <v>938</v>
      </c>
      <c r="B247" s="25" t="s">
        <v>483</v>
      </c>
      <c r="C247" s="52" t="s">
        <v>67</v>
      </c>
      <c r="D247" s="52" t="s">
        <v>12</v>
      </c>
      <c r="E247" s="53" t="s">
        <v>484</v>
      </c>
      <c r="F247" s="54">
        <v>11</v>
      </c>
      <c r="G247" s="54"/>
      <c r="H247" s="54"/>
      <c r="I247" s="54"/>
      <c r="J247" s="91"/>
    </row>
    <row r="248" spans="1:10" customFormat="1">
      <c r="A248" s="25" t="s">
        <v>939</v>
      </c>
      <c r="B248" s="25" t="s">
        <v>487</v>
      </c>
      <c r="C248" s="52" t="s">
        <v>67</v>
      </c>
      <c r="D248" s="52" t="s">
        <v>12</v>
      </c>
      <c r="E248" s="53" t="s">
        <v>488</v>
      </c>
      <c r="F248" s="54">
        <v>2</v>
      </c>
      <c r="G248" s="54"/>
      <c r="H248" s="54"/>
      <c r="I248" s="54"/>
      <c r="J248" s="91"/>
    </row>
    <row r="249" spans="1:10" customFormat="1">
      <c r="A249" s="25" t="s">
        <v>940</v>
      </c>
      <c r="B249" s="25" t="s">
        <v>1404</v>
      </c>
      <c r="C249" s="52" t="s">
        <v>67</v>
      </c>
      <c r="D249" s="52" t="s">
        <v>12</v>
      </c>
      <c r="E249" s="53" t="s">
        <v>1405</v>
      </c>
      <c r="F249" s="54">
        <v>2</v>
      </c>
      <c r="G249" s="54"/>
      <c r="H249" s="54"/>
      <c r="I249" s="54"/>
      <c r="J249" s="91"/>
    </row>
    <row r="250" spans="1:10" customFormat="1" ht="22.5">
      <c r="A250" s="25" t="s">
        <v>941</v>
      </c>
      <c r="B250" s="25" t="s">
        <v>942</v>
      </c>
      <c r="C250" s="52" t="s">
        <v>1412</v>
      </c>
      <c r="D250" s="52" t="s">
        <v>12</v>
      </c>
      <c r="E250" s="53" t="s">
        <v>943</v>
      </c>
      <c r="F250" s="54">
        <v>2</v>
      </c>
      <c r="G250" s="54"/>
      <c r="H250" s="54"/>
      <c r="I250" s="54"/>
      <c r="J250" s="91"/>
    </row>
    <row r="251" spans="1:10" customFormat="1" ht="22.5">
      <c r="A251" s="25" t="s">
        <v>944</v>
      </c>
      <c r="B251" s="25" t="s">
        <v>489</v>
      </c>
      <c r="C251" s="52" t="s">
        <v>1412</v>
      </c>
      <c r="D251" s="52" t="s">
        <v>12</v>
      </c>
      <c r="E251" s="53" t="s">
        <v>490</v>
      </c>
      <c r="F251" s="54">
        <v>2</v>
      </c>
      <c r="G251" s="54"/>
      <c r="H251" s="54"/>
      <c r="I251" s="54"/>
      <c r="J251" s="91"/>
    </row>
    <row r="252" spans="1:10" customFormat="1" ht="22.5">
      <c r="A252" s="25" t="s">
        <v>945</v>
      </c>
      <c r="B252" s="25" t="s">
        <v>491</v>
      </c>
      <c r="C252" s="52" t="s">
        <v>67</v>
      </c>
      <c r="D252" s="52" t="s">
        <v>12</v>
      </c>
      <c r="E252" s="53" t="s">
        <v>492</v>
      </c>
      <c r="F252" s="54">
        <v>2</v>
      </c>
      <c r="G252" s="54"/>
      <c r="H252" s="54"/>
      <c r="I252" s="54"/>
      <c r="J252" s="91"/>
    </row>
    <row r="253" spans="1:10" customFormat="1">
      <c r="A253" s="25" t="s">
        <v>946</v>
      </c>
      <c r="B253" s="25" t="s">
        <v>947</v>
      </c>
      <c r="C253" s="52" t="s">
        <v>1411</v>
      </c>
      <c r="D253" s="52" t="s">
        <v>12</v>
      </c>
      <c r="E253" s="53" t="s">
        <v>948</v>
      </c>
      <c r="F253" s="54">
        <v>2</v>
      </c>
      <c r="G253" s="54"/>
      <c r="H253" s="54"/>
      <c r="I253" s="54"/>
      <c r="J253" s="91"/>
    </row>
    <row r="254" spans="1:10" customFormat="1" ht="22.5">
      <c r="A254" s="25" t="s">
        <v>949</v>
      </c>
      <c r="B254" s="25" t="s">
        <v>950</v>
      </c>
      <c r="C254" s="52" t="s">
        <v>1412</v>
      </c>
      <c r="D254" s="52" t="s">
        <v>12</v>
      </c>
      <c r="E254" s="53" t="s">
        <v>951</v>
      </c>
      <c r="F254" s="54">
        <v>1</v>
      </c>
      <c r="G254" s="54"/>
      <c r="H254" s="54"/>
      <c r="I254" s="54"/>
      <c r="J254" s="91"/>
    </row>
    <row r="255" spans="1:10" customFormat="1">
      <c r="A255" s="37" t="s">
        <v>952</v>
      </c>
      <c r="B255" s="37" t="s">
        <v>952</v>
      </c>
      <c r="C255" s="37" t="s">
        <v>521</v>
      </c>
      <c r="D255" s="86"/>
      <c r="E255" s="87" t="s">
        <v>469</v>
      </c>
      <c r="F255" s="88"/>
      <c r="G255" s="89"/>
      <c r="H255" s="89"/>
      <c r="I255" s="89"/>
    </row>
    <row r="256" spans="1:10" customFormat="1" ht="22.5">
      <c r="A256" s="25" t="s">
        <v>953</v>
      </c>
      <c r="B256" s="25" t="s">
        <v>454</v>
      </c>
      <c r="C256" s="52" t="s">
        <v>67</v>
      </c>
      <c r="D256" s="52" t="s">
        <v>24</v>
      </c>
      <c r="E256" s="53" t="s">
        <v>455</v>
      </c>
      <c r="F256" s="54">
        <v>12</v>
      </c>
      <c r="G256" s="54"/>
      <c r="H256" s="54"/>
      <c r="I256" s="54"/>
      <c r="J256" s="91"/>
    </row>
    <row r="257" spans="1:10" customFormat="1" ht="22.5">
      <c r="A257" s="25" t="s">
        <v>954</v>
      </c>
      <c r="B257" s="25" t="s">
        <v>458</v>
      </c>
      <c r="C257" s="52" t="s">
        <v>67</v>
      </c>
      <c r="D257" s="52" t="s">
        <v>24</v>
      </c>
      <c r="E257" s="53" t="s">
        <v>459</v>
      </c>
      <c r="F257" s="54">
        <v>135</v>
      </c>
      <c r="G257" s="54"/>
      <c r="H257" s="54"/>
      <c r="I257" s="54"/>
      <c r="J257" s="91"/>
    </row>
    <row r="258" spans="1:10" customFormat="1" ht="22.5">
      <c r="A258" s="25" t="s">
        <v>955</v>
      </c>
      <c r="B258" s="25" t="s">
        <v>456</v>
      </c>
      <c r="C258" s="52" t="s">
        <v>67</v>
      </c>
      <c r="D258" s="52" t="s">
        <v>24</v>
      </c>
      <c r="E258" s="53" t="s">
        <v>457</v>
      </c>
      <c r="F258" s="54">
        <v>60</v>
      </c>
      <c r="G258" s="54"/>
      <c r="H258" s="54"/>
      <c r="I258" s="54"/>
      <c r="J258" s="91"/>
    </row>
    <row r="259" spans="1:10" customFormat="1" ht="22.5">
      <c r="A259" s="25" t="s">
        <v>956</v>
      </c>
      <c r="B259" s="25" t="s">
        <v>957</v>
      </c>
      <c r="C259" s="52" t="s">
        <v>1412</v>
      </c>
      <c r="D259" s="52" t="s">
        <v>12</v>
      </c>
      <c r="E259" s="53" t="s">
        <v>958</v>
      </c>
      <c r="F259" s="54">
        <v>2</v>
      </c>
      <c r="G259" s="54"/>
      <c r="H259" s="54"/>
      <c r="I259" s="54"/>
      <c r="J259" s="91"/>
    </row>
    <row r="260" spans="1:10" customFormat="1" ht="22.5">
      <c r="A260" s="25" t="s">
        <v>959</v>
      </c>
      <c r="B260" s="25" t="s">
        <v>460</v>
      </c>
      <c r="C260" s="52" t="s">
        <v>67</v>
      </c>
      <c r="D260" s="52" t="s">
        <v>12</v>
      </c>
      <c r="E260" s="53" t="s">
        <v>461</v>
      </c>
      <c r="F260" s="54">
        <v>26</v>
      </c>
      <c r="G260" s="54"/>
      <c r="H260" s="54"/>
      <c r="I260" s="54"/>
      <c r="J260" s="91"/>
    </row>
    <row r="261" spans="1:10" customFormat="1" ht="22.5">
      <c r="A261" s="25" t="s">
        <v>960</v>
      </c>
      <c r="B261" s="25" t="s">
        <v>961</v>
      </c>
      <c r="C261" s="52" t="s">
        <v>1412</v>
      </c>
      <c r="D261" s="52" t="s">
        <v>12</v>
      </c>
      <c r="E261" s="53" t="s">
        <v>962</v>
      </c>
      <c r="F261" s="54">
        <v>12</v>
      </c>
      <c r="G261" s="54"/>
      <c r="H261" s="54"/>
      <c r="I261" s="54"/>
      <c r="J261" s="91"/>
    </row>
    <row r="262" spans="1:10" customFormat="1" ht="22.5">
      <c r="A262" s="25" t="s">
        <v>963</v>
      </c>
      <c r="B262" s="25" t="s">
        <v>964</v>
      </c>
      <c r="C262" s="52" t="s">
        <v>67</v>
      </c>
      <c r="D262" s="52" t="s">
        <v>12</v>
      </c>
      <c r="E262" s="53" t="s">
        <v>965</v>
      </c>
      <c r="F262" s="54">
        <v>28</v>
      </c>
      <c r="G262" s="54"/>
      <c r="H262" s="54"/>
      <c r="I262" s="54"/>
      <c r="J262" s="91"/>
    </row>
    <row r="263" spans="1:10" customFormat="1" ht="22.5">
      <c r="A263" s="25" t="s">
        <v>966</v>
      </c>
      <c r="B263" s="25" t="s">
        <v>967</v>
      </c>
      <c r="C263" s="52" t="s">
        <v>67</v>
      </c>
      <c r="D263" s="52" t="s">
        <v>12</v>
      </c>
      <c r="E263" s="53" t="s">
        <v>968</v>
      </c>
      <c r="F263" s="54">
        <v>16</v>
      </c>
      <c r="G263" s="54"/>
      <c r="H263" s="54"/>
      <c r="I263" s="54"/>
      <c r="J263" s="91"/>
    </row>
    <row r="264" spans="1:10" customFormat="1" ht="22.5">
      <c r="A264" s="25" t="s">
        <v>969</v>
      </c>
      <c r="B264" s="25" t="s">
        <v>970</v>
      </c>
      <c r="C264" s="52" t="s">
        <v>67</v>
      </c>
      <c r="D264" s="52" t="s">
        <v>12</v>
      </c>
      <c r="E264" s="53" t="s">
        <v>971</v>
      </c>
      <c r="F264" s="54">
        <v>26</v>
      </c>
      <c r="G264" s="54"/>
      <c r="H264" s="54"/>
      <c r="I264" s="54"/>
      <c r="J264" s="91"/>
    </row>
    <row r="265" spans="1:10" customFormat="1" ht="22.5">
      <c r="A265" s="25" t="s">
        <v>972</v>
      </c>
      <c r="B265" s="25" t="s">
        <v>973</v>
      </c>
      <c r="C265" s="52" t="s">
        <v>67</v>
      </c>
      <c r="D265" s="52" t="s">
        <v>12</v>
      </c>
      <c r="E265" s="53" t="s">
        <v>974</v>
      </c>
      <c r="F265" s="54">
        <v>6</v>
      </c>
      <c r="G265" s="54"/>
      <c r="H265" s="54"/>
      <c r="I265" s="54"/>
      <c r="J265" s="91"/>
    </row>
    <row r="266" spans="1:10" customFormat="1" ht="22.5">
      <c r="A266" s="25" t="s">
        <v>975</v>
      </c>
      <c r="B266" s="25" t="s">
        <v>976</v>
      </c>
      <c r="C266" s="52" t="s">
        <v>67</v>
      </c>
      <c r="D266" s="52" t="s">
        <v>12</v>
      </c>
      <c r="E266" s="53" t="s">
        <v>977</v>
      </c>
      <c r="F266" s="54">
        <v>3</v>
      </c>
      <c r="G266" s="54"/>
      <c r="H266" s="54"/>
      <c r="I266" s="54"/>
      <c r="J266" s="91"/>
    </row>
    <row r="267" spans="1:10" customFormat="1" ht="22.5">
      <c r="A267" s="25" t="s">
        <v>978</v>
      </c>
      <c r="B267" s="25" t="s">
        <v>979</v>
      </c>
      <c r="C267" s="52" t="s">
        <v>1412</v>
      </c>
      <c r="D267" s="52" t="s">
        <v>12</v>
      </c>
      <c r="E267" s="53" t="s">
        <v>980</v>
      </c>
      <c r="F267" s="54">
        <v>7</v>
      </c>
      <c r="G267" s="54"/>
      <c r="H267" s="54"/>
      <c r="I267" s="54"/>
      <c r="J267" s="91"/>
    </row>
    <row r="268" spans="1:10" customFormat="1">
      <c r="A268" s="25" t="s">
        <v>981</v>
      </c>
      <c r="B268" s="25" t="s">
        <v>982</v>
      </c>
      <c r="C268" s="52" t="s">
        <v>1411</v>
      </c>
      <c r="D268" s="52" t="s">
        <v>12</v>
      </c>
      <c r="E268" s="53" t="s">
        <v>983</v>
      </c>
      <c r="F268" s="54">
        <v>2</v>
      </c>
      <c r="G268" s="54"/>
      <c r="H268" s="54"/>
      <c r="I268" s="54"/>
      <c r="J268" s="91"/>
    </row>
    <row r="269" spans="1:10" customFormat="1" ht="22.5">
      <c r="A269" s="25" t="s">
        <v>984</v>
      </c>
      <c r="B269" s="25" t="s">
        <v>985</v>
      </c>
      <c r="C269" s="52" t="s">
        <v>1412</v>
      </c>
      <c r="D269" s="52" t="s">
        <v>12</v>
      </c>
      <c r="E269" s="53" t="s">
        <v>986</v>
      </c>
      <c r="F269" s="54">
        <v>1</v>
      </c>
      <c r="G269" s="54"/>
      <c r="H269" s="54"/>
      <c r="I269" s="54"/>
      <c r="J269" s="91"/>
    </row>
    <row r="270" spans="1:10" customFormat="1" ht="22.5">
      <c r="A270" s="25" t="s">
        <v>987</v>
      </c>
      <c r="B270" s="25" t="s">
        <v>475</v>
      </c>
      <c r="C270" s="52" t="s">
        <v>1412</v>
      </c>
      <c r="D270" s="52" t="s">
        <v>12</v>
      </c>
      <c r="E270" s="53" t="s">
        <v>476</v>
      </c>
      <c r="F270" s="54">
        <v>12</v>
      </c>
      <c r="G270" s="54"/>
      <c r="H270" s="54"/>
      <c r="I270" s="54"/>
      <c r="J270" s="91"/>
    </row>
    <row r="271" spans="1:10" customFormat="1" ht="22.5">
      <c r="A271" s="25" t="s">
        <v>988</v>
      </c>
      <c r="B271" s="25" t="s">
        <v>989</v>
      </c>
      <c r="C271" s="52" t="s">
        <v>1412</v>
      </c>
      <c r="D271" s="52" t="s">
        <v>12</v>
      </c>
      <c r="E271" s="53" t="s">
        <v>990</v>
      </c>
      <c r="F271" s="54">
        <v>3</v>
      </c>
      <c r="G271" s="54"/>
      <c r="H271" s="54"/>
      <c r="I271" s="54"/>
      <c r="J271" s="91"/>
    </row>
    <row r="272" spans="1:10" customFormat="1" ht="22.5">
      <c r="A272" s="25" t="s">
        <v>991</v>
      </c>
      <c r="B272" s="25" t="s">
        <v>992</v>
      </c>
      <c r="C272" s="52" t="s">
        <v>67</v>
      </c>
      <c r="D272" s="52" t="s">
        <v>12</v>
      </c>
      <c r="E272" s="53" t="s">
        <v>993</v>
      </c>
      <c r="F272" s="54">
        <v>1</v>
      </c>
      <c r="G272" s="54"/>
      <c r="H272" s="54"/>
      <c r="I272" s="54"/>
      <c r="J272" s="91"/>
    </row>
    <row r="273" spans="1:10" customFormat="1" ht="33.75">
      <c r="A273" s="25" t="s">
        <v>994</v>
      </c>
      <c r="B273" s="25" t="s">
        <v>995</v>
      </c>
      <c r="C273" s="52" t="s">
        <v>1412</v>
      </c>
      <c r="D273" s="52" t="s">
        <v>12</v>
      </c>
      <c r="E273" s="53" t="s">
        <v>996</v>
      </c>
      <c r="F273" s="54">
        <v>2</v>
      </c>
      <c r="G273" s="54"/>
      <c r="H273" s="54"/>
      <c r="I273" s="54"/>
      <c r="J273" s="91"/>
    </row>
    <row r="274" spans="1:10" customFormat="1">
      <c r="A274" s="37" t="s">
        <v>997</v>
      </c>
      <c r="B274" s="37" t="s">
        <v>997</v>
      </c>
      <c r="C274" s="37" t="s">
        <v>521</v>
      </c>
      <c r="D274" s="86"/>
      <c r="E274" s="87" t="s">
        <v>477</v>
      </c>
      <c r="F274" s="88"/>
      <c r="G274" s="89"/>
      <c r="H274" s="89"/>
      <c r="I274" s="89"/>
    </row>
    <row r="275" spans="1:10" customFormat="1" ht="22.5">
      <c r="A275" s="25" t="s">
        <v>998</v>
      </c>
      <c r="B275" s="25" t="s">
        <v>470</v>
      </c>
      <c r="C275" s="52" t="s">
        <v>1412</v>
      </c>
      <c r="D275" s="52" t="s">
        <v>24</v>
      </c>
      <c r="E275" s="53" t="s">
        <v>471</v>
      </c>
      <c r="F275" s="54">
        <v>6</v>
      </c>
      <c r="G275" s="54"/>
      <c r="H275" s="54"/>
      <c r="I275" s="54"/>
      <c r="J275" s="91"/>
    </row>
    <row r="276" spans="1:10" customFormat="1" ht="22.5">
      <c r="A276" s="25" t="s">
        <v>999</v>
      </c>
      <c r="B276" s="25" t="s">
        <v>472</v>
      </c>
      <c r="C276" s="52" t="s">
        <v>1412</v>
      </c>
      <c r="D276" s="52" t="s">
        <v>24</v>
      </c>
      <c r="E276" s="53" t="s">
        <v>473</v>
      </c>
      <c r="F276" s="54">
        <v>77</v>
      </c>
      <c r="G276" s="54"/>
      <c r="H276" s="54"/>
      <c r="I276" s="54"/>
      <c r="J276" s="91"/>
    </row>
    <row r="277" spans="1:10" customFormat="1">
      <c r="A277" s="25" t="s">
        <v>1000</v>
      </c>
      <c r="B277" s="25" t="s">
        <v>478</v>
      </c>
      <c r="C277" s="52" t="s">
        <v>66</v>
      </c>
      <c r="D277" s="52" t="s">
        <v>12</v>
      </c>
      <c r="E277" s="53" t="s">
        <v>479</v>
      </c>
      <c r="F277" s="54">
        <v>3</v>
      </c>
      <c r="G277" s="54"/>
      <c r="H277" s="54"/>
      <c r="I277" s="54"/>
      <c r="J277" s="91"/>
    </row>
    <row r="278" spans="1:10" customFormat="1">
      <c r="A278" s="25" t="s">
        <v>1001</v>
      </c>
      <c r="B278" s="25" t="s">
        <v>1002</v>
      </c>
      <c r="C278" s="52" t="s">
        <v>66</v>
      </c>
      <c r="D278" s="52" t="s">
        <v>12</v>
      </c>
      <c r="E278" s="53" t="s">
        <v>1003</v>
      </c>
      <c r="F278" s="54">
        <v>1</v>
      </c>
      <c r="G278" s="54"/>
      <c r="H278" s="54"/>
      <c r="I278" s="54"/>
      <c r="J278" s="91"/>
    </row>
    <row r="279" spans="1:10" customFormat="1" ht="22.5">
      <c r="A279" s="25" t="s">
        <v>1004</v>
      </c>
      <c r="B279" s="25" t="s">
        <v>1005</v>
      </c>
      <c r="C279" s="52" t="s">
        <v>1412</v>
      </c>
      <c r="D279" s="52" t="s">
        <v>12</v>
      </c>
      <c r="E279" s="53" t="s">
        <v>1006</v>
      </c>
      <c r="F279" s="54">
        <v>1</v>
      </c>
      <c r="G279" s="54"/>
      <c r="H279" s="54"/>
      <c r="I279" s="54"/>
      <c r="J279" s="91"/>
    </row>
    <row r="280" spans="1:10" customFormat="1">
      <c r="A280" s="37" t="s">
        <v>1007</v>
      </c>
      <c r="B280" s="37" t="s">
        <v>1007</v>
      </c>
      <c r="C280" s="37" t="s">
        <v>521</v>
      </c>
      <c r="D280" s="86"/>
      <c r="E280" s="87" t="s">
        <v>480</v>
      </c>
      <c r="F280" s="88"/>
      <c r="G280" s="89"/>
      <c r="H280" s="89"/>
      <c r="I280" s="89"/>
    </row>
    <row r="281" spans="1:10" customFormat="1" ht="22.5">
      <c r="A281" s="25" t="s">
        <v>1008</v>
      </c>
      <c r="B281" s="25" t="s">
        <v>481</v>
      </c>
      <c r="C281" s="52" t="s">
        <v>1412</v>
      </c>
      <c r="D281" s="52" t="s">
        <v>24</v>
      </c>
      <c r="E281" s="53" t="s">
        <v>482</v>
      </c>
      <c r="F281" s="54">
        <v>120</v>
      </c>
      <c r="G281" s="54"/>
      <c r="H281" s="54"/>
      <c r="I281" s="54"/>
      <c r="J281" s="91"/>
    </row>
    <row r="282" spans="1:10" customFormat="1" ht="22.5">
      <c r="A282" s="25" t="s">
        <v>1009</v>
      </c>
      <c r="B282" s="25" t="s">
        <v>493</v>
      </c>
      <c r="C282" s="52" t="s">
        <v>1412</v>
      </c>
      <c r="D282" s="52" t="s">
        <v>24</v>
      </c>
      <c r="E282" s="53" t="s">
        <v>494</v>
      </c>
      <c r="F282" s="54">
        <v>20</v>
      </c>
      <c r="G282" s="54"/>
      <c r="H282" s="54"/>
      <c r="I282" s="54"/>
      <c r="J282" s="91"/>
    </row>
    <row r="283" spans="1:10" customFormat="1" ht="22.5">
      <c r="A283" s="25" t="s">
        <v>1010</v>
      </c>
      <c r="B283" s="25" t="s">
        <v>474</v>
      </c>
      <c r="C283" s="52" t="s">
        <v>1412</v>
      </c>
      <c r="D283" s="52" t="s">
        <v>24</v>
      </c>
      <c r="E283" s="53" t="s">
        <v>495</v>
      </c>
      <c r="F283" s="54">
        <v>25</v>
      </c>
      <c r="G283" s="54"/>
      <c r="H283" s="54"/>
      <c r="I283" s="54"/>
      <c r="J283" s="91"/>
    </row>
    <row r="284" spans="1:10" customFormat="1">
      <c r="A284" s="38" t="s">
        <v>434</v>
      </c>
      <c r="B284" s="38" t="s">
        <v>434</v>
      </c>
      <c r="C284" s="38" t="s">
        <v>521</v>
      </c>
      <c r="D284" s="70"/>
      <c r="E284" s="71" t="s">
        <v>267</v>
      </c>
      <c r="F284" s="72"/>
      <c r="G284" s="73"/>
      <c r="H284" s="73"/>
      <c r="I284" s="73"/>
    </row>
    <row r="285" spans="1:10" customFormat="1">
      <c r="A285" s="34" t="s">
        <v>1011</v>
      </c>
      <c r="B285" s="34" t="s">
        <v>1011</v>
      </c>
      <c r="C285" s="34" t="s">
        <v>521</v>
      </c>
      <c r="D285" s="74"/>
      <c r="E285" s="75" t="s">
        <v>268</v>
      </c>
      <c r="F285" s="76"/>
      <c r="G285" s="77"/>
      <c r="H285" s="77"/>
      <c r="I285" s="77"/>
    </row>
    <row r="286" spans="1:10" customFormat="1" ht="22.5">
      <c r="A286" s="35" t="s">
        <v>1012</v>
      </c>
      <c r="B286" s="35" t="s">
        <v>1012</v>
      </c>
      <c r="C286" s="35" t="s">
        <v>521</v>
      </c>
      <c r="D286" s="78"/>
      <c r="E286" s="79" t="s">
        <v>1013</v>
      </c>
      <c r="F286" s="80"/>
      <c r="G286" s="81"/>
      <c r="H286" s="81"/>
      <c r="I286" s="81"/>
    </row>
    <row r="287" spans="1:10" customFormat="1" ht="22.5">
      <c r="A287" s="25" t="s">
        <v>1014</v>
      </c>
      <c r="B287" s="25" t="s">
        <v>58</v>
      </c>
      <c r="C287" s="52" t="s">
        <v>1412</v>
      </c>
      <c r="D287" s="52" t="s">
        <v>12</v>
      </c>
      <c r="E287" s="53" t="s">
        <v>59</v>
      </c>
      <c r="F287" s="54">
        <v>5</v>
      </c>
      <c r="G287" s="54"/>
      <c r="H287" s="54"/>
      <c r="I287" s="54"/>
      <c r="J287" s="91"/>
    </row>
    <row r="288" spans="1:10" customFormat="1">
      <c r="A288" s="36" t="s">
        <v>1015</v>
      </c>
      <c r="B288" s="36" t="s">
        <v>1015</v>
      </c>
      <c r="C288" s="36" t="s">
        <v>521</v>
      </c>
      <c r="D288" s="82"/>
      <c r="E288" s="83" t="s">
        <v>272</v>
      </c>
      <c r="F288" s="84"/>
      <c r="G288" s="85"/>
      <c r="H288" s="85"/>
      <c r="I288" s="85"/>
    </row>
    <row r="289" spans="1:10" customFormat="1">
      <c r="A289" s="25" t="s">
        <v>1016</v>
      </c>
      <c r="B289" s="25" t="s">
        <v>319</v>
      </c>
      <c r="C289" s="52" t="s">
        <v>1411</v>
      </c>
      <c r="D289" s="52" t="s">
        <v>12</v>
      </c>
      <c r="E289" s="53" t="s">
        <v>273</v>
      </c>
      <c r="F289" s="54">
        <v>19</v>
      </c>
      <c r="G289" s="54"/>
      <c r="H289" s="54"/>
      <c r="I289" s="54"/>
      <c r="J289" s="91"/>
    </row>
    <row r="290" spans="1:10" customFormat="1">
      <c r="A290" s="25" t="s">
        <v>1017</v>
      </c>
      <c r="B290" s="25" t="s">
        <v>274</v>
      </c>
      <c r="C290" s="52" t="s">
        <v>66</v>
      </c>
      <c r="D290" s="52" t="s">
        <v>12</v>
      </c>
      <c r="E290" s="53" t="s">
        <v>275</v>
      </c>
      <c r="F290" s="54">
        <v>3</v>
      </c>
      <c r="G290" s="54"/>
      <c r="H290" s="54"/>
      <c r="I290" s="54"/>
      <c r="J290" s="91"/>
    </row>
    <row r="291" spans="1:10" customFormat="1">
      <c r="A291" s="36" t="s">
        <v>1018</v>
      </c>
      <c r="B291" s="36" t="s">
        <v>1018</v>
      </c>
      <c r="C291" s="36" t="s">
        <v>521</v>
      </c>
      <c r="D291" s="82"/>
      <c r="E291" s="83" t="s">
        <v>276</v>
      </c>
      <c r="F291" s="84"/>
      <c r="G291" s="85"/>
      <c r="H291" s="85"/>
      <c r="I291" s="85"/>
    </row>
    <row r="292" spans="1:10" customFormat="1">
      <c r="A292" s="25" t="s">
        <v>1019</v>
      </c>
      <c r="B292" s="25" t="s">
        <v>277</v>
      </c>
      <c r="C292" s="52" t="s">
        <v>1411</v>
      </c>
      <c r="D292" s="52" t="s">
        <v>12</v>
      </c>
      <c r="E292" s="53" t="s">
        <v>278</v>
      </c>
      <c r="F292" s="54">
        <v>35</v>
      </c>
      <c r="G292" s="54"/>
      <c r="H292" s="54"/>
      <c r="I292" s="54"/>
      <c r="J292" s="91"/>
    </row>
    <row r="293" spans="1:10" customFormat="1" ht="22.5">
      <c r="A293" s="36" t="s">
        <v>1020</v>
      </c>
      <c r="B293" s="36" t="s">
        <v>1020</v>
      </c>
      <c r="C293" s="36" t="s">
        <v>521</v>
      </c>
      <c r="D293" s="82"/>
      <c r="E293" s="83" t="s">
        <v>279</v>
      </c>
      <c r="F293" s="84"/>
      <c r="G293" s="85"/>
      <c r="H293" s="85"/>
      <c r="I293" s="85"/>
    </row>
    <row r="294" spans="1:10" customFormat="1" ht="22.5">
      <c r="A294" s="25" t="s">
        <v>1021</v>
      </c>
      <c r="B294" s="25" t="s">
        <v>236</v>
      </c>
      <c r="C294" s="52" t="s">
        <v>1411</v>
      </c>
      <c r="D294" s="52" t="s">
        <v>24</v>
      </c>
      <c r="E294" s="53" t="s">
        <v>237</v>
      </c>
      <c r="F294" s="54">
        <v>36</v>
      </c>
      <c r="G294" s="54"/>
      <c r="H294" s="54"/>
      <c r="I294" s="54"/>
      <c r="J294" s="91"/>
    </row>
    <row r="295" spans="1:10" customFormat="1">
      <c r="A295" s="36" t="s">
        <v>1022</v>
      </c>
      <c r="B295" s="36" t="s">
        <v>1022</v>
      </c>
      <c r="C295" s="36" t="s">
        <v>521</v>
      </c>
      <c r="D295" s="82"/>
      <c r="E295" s="83" t="s">
        <v>45</v>
      </c>
      <c r="F295" s="84"/>
      <c r="G295" s="85"/>
      <c r="H295" s="85"/>
      <c r="I295" s="85"/>
    </row>
    <row r="296" spans="1:10" customFormat="1" ht="22.5">
      <c r="A296" s="25" t="s">
        <v>1023</v>
      </c>
      <c r="B296" s="25" t="s">
        <v>46</v>
      </c>
      <c r="C296" s="52" t="s">
        <v>1412</v>
      </c>
      <c r="D296" s="52" t="s">
        <v>24</v>
      </c>
      <c r="E296" s="53" t="s">
        <v>47</v>
      </c>
      <c r="F296" s="54">
        <v>126</v>
      </c>
      <c r="G296" s="54"/>
      <c r="H296" s="54"/>
      <c r="I296" s="54"/>
      <c r="J296" s="91"/>
    </row>
    <row r="297" spans="1:10" customFormat="1" ht="22.5">
      <c r="A297" s="25" t="s">
        <v>1024</v>
      </c>
      <c r="B297" s="25" t="s">
        <v>496</v>
      </c>
      <c r="C297" s="52" t="s">
        <v>1412</v>
      </c>
      <c r="D297" s="52" t="s">
        <v>24</v>
      </c>
      <c r="E297" s="53" t="s">
        <v>497</v>
      </c>
      <c r="F297" s="54">
        <v>12</v>
      </c>
      <c r="G297" s="54"/>
      <c r="H297" s="54"/>
      <c r="I297" s="54"/>
      <c r="J297" s="91"/>
    </row>
    <row r="298" spans="1:10" customFormat="1" ht="22.5">
      <c r="A298" s="25" t="s">
        <v>1025</v>
      </c>
      <c r="B298" s="25" t="s">
        <v>866</v>
      </c>
      <c r="C298" s="52" t="s">
        <v>1412</v>
      </c>
      <c r="D298" s="52" t="s">
        <v>24</v>
      </c>
      <c r="E298" s="53" t="s">
        <v>867</v>
      </c>
      <c r="F298" s="54">
        <v>6</v>
      </c>
      <c r="G298" s="54"/>
      <c r="H298" s="54"/>
      <c r="I298" s="54"/>
      <c r="J298" s="91"/>
    </row>
    <row r="299" spans="1:10" customFormat="1" ht="22.5">
      <c r="A299" s="36" t="s">
        <v>1026</v>
      </c>
      <c r="B299" s="36" t="s">
        <v>1026</v>
      </c>
      <c r="C299" s="36" t="s">
        <v>521</v>
      </c>
      <c r="D299" s="82"/>
      <c r="E299" s="83" t="s">
        <v>280</v>
      </c>
      <c r="F299" s="84"/>
      <c r="G299" s="85"/>
      <c r="H299" s="85"/>
      <c r="I299" s="85"/>
    </row>
    <row r="300" spans="1:10" customFormat="1" ht="22.5">
      <c r="A300" s="25" t="s">
        <v>1027</v>
      </c>
      <c r="B300" s="25" t="s">
        <v>1028</v>
      </c>
      <c r="C300" s="52" t="s">
        <v>1411</v>
      </c>
      <c r="D300" s="52" t="s">
        <v>24</v>
      </c>
      <c r="E300" s="53" t="s">
        <v>1029</v>
      </c>
      <c r="F300" s="54">
        <v>15</v>
      </c>
      <c r="G300" s="54"/>
      <c r="H300" s="54"/>
      <c r="I300" s="54"/>
      <c r="J300" s="91"/>
    </row>
    <row r="301" spans="1:10" customFormat="1">
      <c r="A301" s="36" t="s">
        <v>1030</v>
      </c>
      <c r="B301" s="36" t="s">
        <v>1030</v>
      </c>
      <c r="C301" s="36" t="s">
        <v>521</v>
      </c>
      <c r="D301" s="82"/>
      <c r="E301" s="83" t="s">
        <v>281</v>
      </c>
      <c r="F301" s="84"/>
      <c r="G301" s="85"/>
      <c r="H301" s="85"/>
      <c r="I301" s="85"/>
    </row>
    <row r="302" spans="1:10" customFormat="1">
      <c r="A302" s="25" t="s">
        <v>1031</v>
      </c>
      <c r="B302" s="25" t="s">
        <v>282</v>
      </c>
      <c r="C302" s="52" t="s">
        <v>1411</v>
      </c>
      <c r="D302" s="52" t="s">
        <v>12</v>
      </c>
      <c r="E302" s="53" t="s">
        <v>283</v>
      </c>
      <c r="F302" s="54">
        <v>19</v>
      </c>
      <c r="G302" s="54"/>
      <c r="H302" s="54"/>
      <c r="I302" s="54"/>
      <c r="J302" s="91"/>
    </row>
    <row r="303" spans="1:10" customFormat="1">
      <c r="A303" s="25" t="s">
        <v>1032</v>
      </c>
      <c r="B303" s="25" t="s">
        <v>284</v>
      </c>
      <c r="C303" s="52" t="s">
        <v>1411</v>
      </c>
      <c r="D303" s="52" t="s">
        <v>12</v>
      </c>
      <c r="E303" s="53" t="s">
        <v>285</v>
      </c>
      <c r="F303" s="54">
        <v>1</v>
      </c>
      <c r="G303" s="54"/>
      <c r="H303" s="54"/>
      <c r="I303" s="54"/>
      <c r="J303" s="91"/>
    </row>
    <row r="304" spans="1:10" customFormat="1">
      <c r="A304" s="25" t="s">
        <v>1033</v>
      </c>
      <c r="B304" s="25" t="s">
        <v>1034</v>
      </c>
      <c r="C304" s="52" t="s">
        <v>1411</v>
      </c>
      <c r="D304" s="52" t="s">
        <v>12</v>
      </c>
      <c r="E304" s="53" t="s">
        <v>1035</v>
      </c>
      <c r="F304" s="54">
        <v>3</v>
      </c>
      <c r="G304" s="54"/>
      <c r="H304" s="54"/>
      <c r="I304" s="54"/>
      <c r="J304" s="91"/>
    </row>
    <row r="305" spans="1:10" customFormat="1">
      <c r="A305" s="25" t="s">
        <v>1036</v>
      </c>
      <c r="B305" s="25" t="s">
        <v>286</v>
      </c>
      <c r="C305" s="52" t="s">
        <v>1411</v>
      </c>
      <c r="D305" s="52" t="s">
        <v>12</v>
      </c>
      <c r="E305" s="53" t="s">
        <v>287</v>
      </c>
      <c r="F305" s="54">
        <v>2</v>
      </c>
      <c r="G305" s="54"/>
      <c r="H305" s="54"/>
      <c r="I305" s="54"/>
      <c r="J305" s="91"/>
    </row>
    <row r="306" spans="1:10" customFormat="1" ht="22.5">
      <c r="A306" s="25" t="s">
        <v>1037</v>
      </c>
      <c r="B306" s="25" t="s">
        <v>1038</v>
      </c>
      <c r="C306" s="52" t="s">
        <v>1412</v>
      </c>
      <c r="D306" s="52" t="s">
        <v>12</v>
      </c>
      <c r="E306" s="53" t="s">
        <v>1039</v>
      </c>
      <c r="F306" s="54">
        <v>1</v>
      </c>
      <c r="G306" s="54"/>
      <c r="H306" s="54"/>
      <c r="I306" s="54"/>
      <c r="J306" s="91"/>
    </row>
    <row r="307" spans="1:10" customFormat="1">
      <c r="A307" s="36" t="s">
        <v>1040</v>
      </c>
      <c r="B307" s="36" t="s">
        <v>1040</v>
      </c>
      <c r="C307" s="36" t="s">
        <v>521</v>
      </c>
      <c r="D307" s="82"/>
      <c r="E307" s="83" t="s">
        <v>288</v>
      </c>
      <c r="F307" s="84"/>
      <c r="G307" s="85"/>
      <c r="H307" s="85"/>
      <c r="I307" s="85"/>
    </row>
    <row r="308" spans="1:10" customFormat="1" ht="22.5">
      <c r="A308" s="25" t="s">
        <v>1041</v>
      </c>
      <c r="B308" s="25" t="s">
        <v>1042</v>
      </c>
      <c r="C308" s="52" t="s">
        <v>1412</v>
      </c>
      <c r="D308" s="52" t="s">
        <v>24</v>
      </c>
      <c r="E308" s="53" t="s">
        <v>1043</v>
      </c>
      <c r="F308" s="54">
        <v>915</v>
      </c>
      <c r="G308" s="54"/>
      <c r="H308" s="54"/>
      <c r="I308" s="54"/>
      <c r="J308" s="91"/>
    </row>
    <row r="309" spans="1:10" customFormat="1">
      <c r="A309" s="37" t="s">
        <v>1044</v>
      </c>
      <c r="B309" s="37" t="s">
        <v>1044</v>
      </c>
      <c r="C309" s="37" t="s">
        <v>521</v>
      </c>
      <c r="D309" s="86"/>
      <c r="E309" s="87" t="s">
        <v>121</v>
      </c>
      <c r="F309" s="88"/>
      <c r="G309" s="89"/>
      <c r="H309" s="89"/>
      <c r="I309" s="89"/>
    </row>
    <row r="310" spans="1:10" customFormat="1">
      <c r="A310" s="35" t="s">
        <v>1045</v>
      </c>
      <c r="B310" s="35" t="s">
        <v>1045</v>
      </c>
      <c r="C310" s="35" t="s">
        <v>521</v>
      </c>
      <c r="D310" s="78"/>
      <c r="E310" s="79" t="s">
        <v>289</v>
      </c>
      <c r="F310" s="80"/>
      <c r="G310" s="81"/>
      <c r="H310" s="81"/>
      <c r="I310" s="81"/>
    </row>
    <row r="311" spans="1:10" customFormat="1">
      <c r="A311" s="25" t="s">
        <v>1046</v>
      </c>
      <c r="B311" s="25" t="s">
        <v>290</v>
      </c>
      <c r="C311" s="52" t="s">
        <v>1411</v>
      </c>
      <c r="D311" s="52" t="s">
        <v>12</v>
      </c>
      <c r="E311" s="53" t="s">
        <v>528</v>
      </c>
      <c r="F311" s="54">
        <v>1</v>
      </c>
      <c r="G311" s="54"/>
      <c r="H311" s="54"/>
      <c r="I311" s="54"/>
      <c r="J311" s="91"/>
    </row>
    <row r="312" spans="1:10" customFormat="1">
      <c r="A312" s="36" t="s">
        <v>1047</v>
      </c>
      <c r="B312" s="36" t="s">
        <v>1047</v>
      </c>
      <c r="C312" s="36" t="s">
        <v>521</v>
      </c>
      <c r="D312" s="82"/>
      <c r="E312" s="83" t="s">
        <v>291</v>
      </c>
      <c r="F312" s="84"/>
      <c r="G312" s="85"/>
      <c r="H312" s="85"/>
      <c r="I312" s="85"/>
    </row>
    <row r="313" spans="1:10" customFormat="1">
      <c r="A313" s="25" t="s">
        <v>1048</v>
      </c>
      <c r="B313" s="25" t="s">
        <v>292</v>
      </c>
      <c r="C313" s="52" t="s">
        <v>67</v>
      </c>
      <c r="D313" s="52" t="s">
        <v>12</v>
      </c>
      <c r="E313" s="53" t="s">
        <v>293</v>
      </c>
      <c r="F313" s="54">
        <v>2</v>
      </c>
      <c r="G313" s="54"/>
      <c r="H313" s="54"/>
      <c r="I313" s="54"/>
      <c r="J313" s="91"/>
    </row>
    <row r="314" spans="1:10" customFormat="1">
      <c r="A314" s="25" t="s">
        <v>1049</v>
      </c>
      <c r="B314" s="25" t="s">
        <v>294</v>
      </c>
      <c r="C314" s="52" t="s">
        <v>1411</v>
      </c>
      <c r="D314" s="52" t="s">
        <v>12</v>
      </c>
      <c r="E314" s="53" t="s">
        <v>295</v>
      </c>
      <c r="F314" s="54">
        <v>1</v>
      </c>
      <c r="G314" s="54"/>
      <c r="H314" s="54"/>
      <c r="I314" s="54"/>
      <c r="J314" s="91"/>
    </row>
    <row r="315" spans="1:10" customFormat="1">
      <c r="A315" s="25" t="s">
        <v>1050</v>
      </c>
      <c r="B315" s="25" t="s">
        <v>296</v>
      </c>
      <c r="C315" s="52" t="s">
        <v>1411</v>
      </c>
      <c r="D315" s="52" t="s">
        <v>94</v>
      </c>
      <c r="E315" s="53" t="s">
        <v>297</v>
      </c>
      <c r="F315" s="54">
        <v>8</v>
      </c>
      <c r="G315" s="54"/>
      <c r="H315" s="54"/>
      <c r="I315" s="54"/>
      <c r="J315" s="91"/>
    </row>
    <row r="316" spans="1:10" customFormat="1">
      <c r="A316" s="25" t="s">
        <v>1051</v>
      </c>
      <c r="B316" s="25" t="s">
        <v>298</v>
      </c>
      <c r="C316" s="52" t="s">
        <v>1411</v>
      </c>
      <c r="D316" s="52" t="s">
        <v>94</v>
      </c>
      <c r="E316" s="53" t="s">
        <v>299</v>
      </c>
      <c r="F316" s="54">
        <v>2</v>
      </c>
      <c r="G316" s="54"/>
      <c r="H316" s="54"/>
      <c r="I316" s="54"/>
      <c r="J316" s="91"/>
    </row>
    <row r="317" spans="1:10" customFormat="1">
      <c r="A317" s="25" t="s">
        <v>1052</v>
      </c>
      <c r="B317" s="25" t="s">
        <v>300</v>
      </c>
      <c r="C317" s="52" t="s">
        <v>1411</v>
      </c>
      <c r="D317" s="52" t="s">
        <v>94</v>
      </c>
      <c r="E317" s="53" t="s">
        <v>301</v>
      </c>
      <c r="F317" s="54">
        <v>2</v>
      </c>
      <c r="G317" s="54"/>
      <c r="H317" s="54"/>
      <c r="I317" s="54"/>
      <c r="J317" s="91"/>
    </row>
    <row r="318" spans="1:10" customFormat="1" ht="22.5">
      <c r="A318" s="25" t="s">
        <v>1053</v>
      </c>
      <c r="B318" s="25" t="s">
        <v>302</v>
      </c>
      <c r="C318" s="52" t="s">
        <v>1413</v>
      </c>
      <c r="D318" s="52" t="s">
        <v>12</v>
      </c>
      <c r="E318" s="53" t="s">
        <v>303</v>
      </c>
      <c r="F318" s="54">
        <v>55</v>
      </c>
      <c r="G318" s="54"/>
      <c r="H318" s="54"/>
      <c r="I318" s="54"/>
      <c r="J318" s="91"/>
    </row>
    <row r="319" spans="1:10" customFormat="1">
      <c r="A319" s="37" t="s">
        <v>1054</v>
      </c>
      <c r="B319" s="37" t="s">
        <v>1054</v>
      </c>
      <c r="C319" s="37" t="s">
        <v>521</v>
      </c>
      <c r="D319" s="86"/>
      <c r="E319" s="87" t="s">
        <v>81</v>
      </c>
      <c r="F319" s="88"/>
      <c r="G319" s="89"/>
      <c r="H319" s="89"/>
      <c r="I319" s="89"/>
    </row>
    <row r="320" spans="1:10" customFormat="1">
      <c r="A320" s="35" t="s">
        <v>1055</v>
      </c>
      <c r="B320" s="35" t="s">
        <v>1055</v>
      </c>
      <c r="C320" s="35" t="s">
        <v>521</v>
      </c>
      <c r="D320" s="78"/>
      <c r="E320" s="79" t="s">
        <v>304</v>
      </c>
      <c r="F320" s="80"/>
      <c r="G320" s="81"/>
      <c r="H320" s="81"/>
      <c r="I320" s="81"/>
    </row>
    <row r="321" spans="1:10" customFormat="1">
      <c r="A321" s="25" t="s">
        <v>1056</v>
      </c>
      <c r="B321" s="25" t="s">
        <v>305</v>
      </c>
      <c r="C321" s="52" t="s">
        <v>1411</v>
      </c>
      <c r="D321" s="52" t="s">
        <v>306</v>
      </c>
      <c r="E321" s="53" t="s">
        <v>307</v>
      </c>
      <c r="F321" s="54">
        <v>35</v>
      </c>
      <c r="G321" s="54"/>
      <c r="H321" s="54"/>
      <c r="I321" s="54"/>
      <c r="J321" s="91"/>
    </row>
    <row r="322" spans="1:10" customFormat="1">
      <c r="A322" s="38" t="s">
        <v>435</v>
      </c>
      <c r="B322" s="38" t="s">
        <v>435</v>
      </c>
      <c r="C322" s="38" t="s">
        <v>521</v>
      </c>
      <c r="D322" s="70"/>
      <c r="E322" s="71" t="s">
        <v>1057</v>
      </c>
      <c r="F322" s="72"/>
      <c r="G322" s="73"/>
      <c r="H322" s="73"/>
      <c r="I322" s="73"/>
    </row>
    <row r="323" spans="1:10" customFormat="1">
      <c r="A323" s="34" t="s">
        <v>1058</v>
      </c>
      <c r="B323" s="34" t="s">
        <v>1058</v>
      </c>
      <c r="C323" s="34" t="s">
        <v>521</v>
      </c>
      <c r="D323" s="74"/>
      <c r="E323" s="75" t="s">
        <v>82</v>
      </c>
      <c r="F323" s="76"/>
      <c r="G323" s="77"/>
      <c r="H323" s="77"/>
      <c r="I323" s="77"/>
    </row>
    <row r="324" spans="1:10" customFormat="1">
      <c r="A324" s="25" t="s">
        <v>1059</v>
      </c>
      <c r="B324" s="25" t="s">
        <v>83</v>
      </c>
      <c r="C324" s="52" t="s">
        <v>1411</v>
      </c>
      <c r="D324" s="52" t="s">
        <v>24</v>
      </c>
      <c r="E324" s="53" t="s">
        <v>84</v>
      </c>
      <c r="F324" s="54">
        <v>35</v>
      </c>
      <c r="G324" s="54"/>
      <c r="H324" s="54"/>
      <c r="I324" s="54"/>
      <c r="J324" s="91"/>
    </row>
    <row r="325" spans="1:10" customFormat="1" ht="22.5">
      <c r="A325" s="25" t="s">
        <v>1060</v>
      </c>
      <c r="B325" s="25" t="s">
        <v>309</v>
      </c>
      <c r="C325" s="52" t="s">
        <v>1411</v>
      </c>
      <c r="D325" s="52" t="s">
        <v>12</v>
      </c>
      <c r="E325" s="53" t="s">
        <v>310</v>
      </c>
      <c r="F325" s="54">
        <v>98</v>
      </c>
      <c r="G325" s="54"/>
      <c r="H325" s="54"/>
      <c r="I325" s="54"/>
      <c r="J325" s="91"/>
    </row>
    <row r="326" spans="1:10" customFormat="1" ht="22.5">
      <c r="A326" s="25" t="s">
        <v>1061</v>
      </c>
      <c r="B326" s="25" t="s">
        <v>311</v>
      </c>
      <c r="C326" s="52" t="s">
        <v>1411</v>
      </c>
      <c r="D326" s="52" t="s">
        <v>12</v>
      </c>
      <c r="E326" s="53" t="s">
        <v>312</v>
      </c>
      <c r="F326" s="54">
        <v>7</v>
      </c>
      <c r="G326" s="54"/>
      <c r="H326" s="54"/>
      <c r="I326" s="54"/>
      <c r="J326" s="91"/>
    </row>
    <row r="327" spans="1:10" customFormat="1" ht="22.5">
      <c r="A327" s="25" t="s">
        <v>1062</v>
      </c>
      <c r="B327" s="25" t="s">
        <v>85</v>
      </c>
      <c r="C327" s="52" t="s">
        <v>1411</v>
      </c>
      <c r="D327" s="52" t="s">
        <v>12</v>
      </c>
      <c r="E327" s="53" t="s">
        <v>86</v>
      </c>
      <c r="F327" s="54">
        <v>70</v>
      </c>
      <c r="G327" s="54"/>
      <c r="H327" s="54"/>
      <c r="I327" s="54"/>
      <c r="J327" s="91"/>
    </row>
    <row r="328" spans="1:10" customFormat="1">
      <c r="A328" s="25" t="s">
        <v>1063</v>
      </c>
      <c r="B328" s="25" t="s">
        <v>1064</v>
      </c>
      <c r="C328" s="52" t="s">
        <v>66</v>
      </c>
      <c r="D328" s="52" t="s">
        <v>12</v>
      </c>
      <c r="E328" s="53" t="s">
        <v>313</v>
      </c>
      <c r="F328" s="54">
        <v>10</v>
      </c>
      <c r="G328" s="54"/>
      <c r="H328" s="54"/>
      <c r="I328" s="54"/>
      <c r="J328" s="91"/>
    </row>
    <row r="329" spans="1:10" customFormat="1">
      <c r="A329" s="37" t="s">
        <v>1065</v>
      </c>
      <c r="B329" s="37" t="s">
        <v>1065</v>
      </c>
      <c r="C329" s="37" t="s">
        <v>521</v>
      </c>
      <c r="D329" s="86"/>
      <c r="E329" s="87" t="s">
        <v>87</v>
      </c>
      <c r="F329" s="88"/>
      <c r="G329" s="89"/>
      <c r="H329" s="89"/>
      <c r="I329" s="89"/>
    </row>
    <row r="330" spans="1:10" customFormat="1" ht="22.5">
      <c r="A330" s="25" t="s">
        <v>1066</v>
      </c>
      <c r="B330" s="25" t="s">
        <v>920</v>
      </c>
      <c r="C330" s="52" t="s">
        <v>1412</v>
      </c>
      <c r="D330" s="52" t="s">
        <v>12</v>
      </c>
      <c r="E330" s="53" t="s">
        <v>921</v>
      </c>
      <c r="F330" s="54">
        <v>6</v>
      </c>
      <c r="G330" s="54"/>
      <c r="H330" s="54"/>
      <c r="I330" s="54"/>
      <c r="J330" s="91"/>
    </row>
    <row r="331" spans="1:10" customFormat="1">
      <c r="A331" s="37" t="s">
        <v>1067</v>
      </c>
      <c r="B331" s="37" t="s">
        <v>1067</v>
      </c>
      <c r="C331" s="37" t="s">
        <v>521</v>
      </c>
      <c r="D331" s="86"/>
      <c r="E331" s="87" t="s">
        <v>1068</v>
      </c>
      <c r="F331" s="88"/>
      <c r="G331" s="89"/>
      <c r="H331" s="89"/>
      <c r="I331" s="89"/>
    </row>
    <row r="332" spans="1:10" customFormat="1" ht="22.5">
      <c r="A332" s="25" t="s">
        <v>1069</v>
      </c>
      <c r="B332" s="25" t="s">
        <v>1070</v>
      </c>
      <c r="C332" s="52" t="s">
        <v>1412</v>
      </c>
      <c r="D332" s="52" t="s">
        <v>24</v>
      </c>
      <c r="E332" s="53" t="s">
        <v>1071</v>
      </c>
      <c r="F332" s="54">
        <v>20</v>
      </c>
      <c r="G332" s="54"/>
      <c r="H332" s="54"/>
      <c r="I332" s="54"/>
      <c r="J332" s="91"/>
    </row>
    <row r="333" spans="1:10" customFormat="1" ht="22.5">
      <c r="A333" s="25" t="s">
        <v>1072</v>
      </c>
      <c r="B333" s="25" t="s">
        <v>1073</v>
      </c>
      <c r="C333" s="52" t="s">
        <v>1412</v>
      </c>
      <c r="D333" s="52" t="s">
        <v>24</v>
      </c>
      <c r="E333" s="53" t="s">
        <v>1074</v>
      </c>
      <c r="F333" s="54">
        <v>80</v>
      </c>
      <c r="G333" s="54"/>
      <c r="H333" s="54"/>
      <c r="I333" s="54"/>
      <c r="J333" s="91"/>
    </row>
    <row r="334" spans="1:10" customFormat="1">
      <c r="A334" s="37" t="s">
        <v>1075</v>
      </c>
      <c r="B334" s="37" t="s">
        <v>1075</v>
      </c>
      <c r="C334" s="37" t="s">
        <v>521</v>
      </c>
      <c r="D334" s="86"/>
      <c r="E334" s="87" t="s">
        <v>221</v>
      </c>
      <c r="F334" s="88"/>
      <c r="G334" s="89"/>
      <c r="H334" s="89"/>
      <c r="I334" s="89"/>
    </row>
    <row r="335" spans="1:10" customFormat="1">
      <c r="A335" s="25" t="s">
        <v>1076</v>
      </c>
      <c r="B335" s="25" t="s">
        <v>92</v>
      </c>
      <c r="C335" s="52" t="s">
        <v>1411</v>
      </c>
      <c r="D335" s="52" t="s">
        <v>12</v>
      </c>
      <c r="E335" s="53" t="s">
        <v>222</v>
      </c>
      <c r="F335" s="54">
        <v>15</v>
      </c>
      <c r="G335" s="54"/>
      <c r="H335" s="54"/>
      <c r="I335" s="54"/>
      <c r="J335" s="91"/>
    </row>
    <row r="336" spans="1:10" customFormat="1">
      <c r="A336" s="25" t="s">
        <v>1077</v>
      </c>
      <c r="B336" s="25" t="s">
        <v>1078</v>
      </c>
      <c r="C336" s="52" t="s">
        <v>1411</v>
      </c>
      <c r="D336" s="52" t="s">
        <v>95</v>
      </c>
      <c r="E336" s="53" t="s">
        <v>1079</v>
      </c>
      <c r="F336" s="54">
        <v>1</v>
      </c>
      <c r="G336" s="54"/>
      <c r="H336" s="54"/>
      <c r="I336" s="54"/>
      <c r="J336" s="91"/>
    </row>
    <row r="337" spans="1:10" customFormat="1">
      <c r="A337" s="25" t="s">
        <v>1080</v>
      </c>
      <c r="B337" s="25" t="s">
        <v>317</v>
      </c>
      <c r="C337" s="52" t="s">
        <v>1411</v>
      </c>
      <c r="D337" s="52" t="s">
        <v>12</v>
      </c>
      <c r="E337" s="53" t="s">
        <v>1081</v>
      </c>
      <c r="F337" s="54">
        <v>1</v>
      </c>
      <c r="G337" s="54"/>
      <c r="H337" s="54"/>
      <c r="I337" s="54"/>
      <c r="J337" s="91"/>
    </row>
    <row r="338" spans="1:10" customFormat="1">
      <c r="A338" s="25" t="s">
        <v>1082</v>
      </c>
      <c r="B338" s="25" t="s">
        <v>315</v>
      </c>
      <c r="C338" s="52" t="s">
        <v>1411</v>
      </c>
      <c r="D338" s="52" t="s">
        <v>12</v>
      </c>
      <c r="E338" s="53" t="s">
        <v>316</v>
      </c>
      <c r="F338" s="54">
        <v>6</v>
      </c>
      <c r="G338" s="54"/>
      <c r="H338" s="54"/>
      <c r="I338" s="54"/>
      <c r="J338" s="91"/>
    </row>
    <row r="339" spans="1:10" customFormat="1">
      <c r="A339" s="25" t="s">
        <v>1083</v>
      </c>
      <c r="B339" s="25" t="s">
        <v>1406</v>
      </c>
      <c r="C339" s="52" t="s">
        <v>66</v>
      </c>
      <c r="D339" s="52" t="s">
        <v>12</v>
      </c>
      <c r="E339" s="53" t="s">
        <v>1407</v>
      </c>
      <c r="F339" s="54">
        <v>20</v>
      </c>
      <c r="G339" s="54"/>
      <c r="H339" s="54"/>
      <c r="I339" s="54"/>
      <c r="J339" s="91"/>
    </row>
    <row r="340" spans="1:10" customFormat="1">
      <c r="A340" s="25" t="s">
        <v>1084</v>
      </c>
      <c r="B340" s="25" t="s">
        <v>1408</v>
      </c>
      <c r="C340" s="52" t="s">
        <v>66</v>
      </c>
      <c r="D340" s="52" t="s">
        <v>12</v>
      </c>
      <c r="E340" s="53" t="s">
        <v>1409</v>
      </c>
      <c r="F340" s="54">
        <v>6</v>
      </c>
      <c r="G340" s="54"/>
      <c r="H340" s="54"/>
      <c r="I340" s="54"/>
      <c r="J340" s="91"/>
    </row>
    <row r="341" spans="1:10" customFormat="1" ht="22.5">
      <c r="A341" s="25" t="s">
        <v>1085</v>
      </c>
      <c r="B341" s="25" t="s">
        <v>1086</v>
      </c>
      <c r="C341" s="52" t="s">
        <v>1413</v>
      </c>
      <c r="D341" s="52" t="s">
        <v>12</v>
      </c>
      <c r="E341" s="53" t="s">
        <v>1087</v>
      </c>
      <c r="F341" s="54">
        <v>1</v>
      </c>
      <c r="G341" s="54"/>
      <c r="H341" s="54"/>
      <c r="I341" s="54"/>
      <c r="J341" s="91"/>
    </row>
    <row r="342" spans="1:10" customFormat="1">
      <c r="A342" s="38" t="s">
        <v>436</v>
      </c>
      <c r="B342" s="38" t="s">
        <v>436</v>
      </c>
      <c r="C342" s="38" t="s">
        <v>521</v>
      </c>
      <c r="D342" s="70"/>
      <c r="E342" s="71" t="s">
        <v>1088</v>
      </c>
      <c r="F342" s="72"/>
      <c r="G342" s="73"/>
      <c r="H342" s="73"/>
      <c r="I342" s="73"/>
    </row>
    <row r="343" spans="1:10" customFormat="1">
      <c r="A343" s="34" t="s">
        <v>1089</v>
      </c>
      <c r="B343" s="34" t="s">
        <v>1089</v>
      </c>
      <c r="C343" s="34" t="s">
        <v>521</v>
      </c>
      <c r="D343" s="74"/>
      <c r="E343" s="75" t="s">
        <v>268</v>
      </c>
      <c r="F343" s="76"/>
      <c r="G343" s="77"/>
      <c r="H343" s="77"/>
      <c r="I343" s="77"/>
    </row>
    <row r="344" spans="1:10" customFormat="1" ht="22.5">
      <c r="A344" s="35" t="s">
        <v>1090</v>
      </c>
      <c r="B344" s="35" t="s">
        <v>1090</v>
      </c>
      <c r="C344" s="35" t="s">
        <v>521</v>
      </c>
      <c r="D344" s="78"/>
      <c r="E344" s="79" t="s">
        <v>1013</v>
      </c>
      <c r="F344" s="80"/>
      <c r="G344" s="81"/>
      <c r="H344" s="81"/>
      <c r="I344" s="81"/>
    </row>
    <row r="345" spans="1:10" customFormat="1" ht="22.5">
      <c r="A345" s="25" t="s">
        <v>1091</v>
      </c>
      <c r="B345" s="25" t="s">
        <v>58</v>
      </c>
      <c r="C345" s="52" t="s">
        <v>1412</v>
      </c>
      <c r="D345" s="52" t="s">
        <v>12</v>
      </c>
      <c r="E345" s="53" t="s">
        <v>59</v>
      </c>
      <c r="F345" s="54">
        <v>7</v>
      </c>
      <c r="G345" s="54"/>
      <c r="H345" s="54"/>
      <c r="I345" s="54"/>
      <c r="J345" s="91"/>
    </row>
    <row r="346" spans="1:10" customFormat="1">
      <c r="A346" s="36" t="s">
        <v>1092</v>
      </c>
      <c r="B346" s="36" t="s">
        <v>1092</v>
      </c>
      <c r="C346" s="36" t="s">
        <v>521</v>
      </c>
      <c r="D346" s="82"/>
      <c r="E346" s="83" t="s">
        <v>269</v>
      </c>
      <c r="F346" s="84"/>
      <c r="G346" s="85"/>
      <c r="H346" s="85"/>
      <c r="I346" s="85"/>
    </row>
    <row r="347" spans="1:10" customFormat="1">
      <c r="A347" s="25" t="s">
        <v>1093</v>
      </c>
      <c r="B347" s="25" t="s">
        <v>270</v>
      </c>
      <c r="C347" s="52" t="s">
        <v>1411</v>
      </c>
      <c r="D347" s="52" t="s">
        <v>12</v>
      </c>
      <c r="E347" s="53" t="s">
        <v>271</v>
      </c>
      <c r="F347" s="54">
        <v>7</v>
      </c>
      <c r="G347" s="54"/>
      <c r="H347" s="54"/>
      <c r="I347" s="54"/>
      <c r="J347" s="91"/>
    </row>
    <row r="348" spans="1:10" customFormat="1">
      <c r="A348" s="36" t="s">
        <v>1094</v>
      </c>
      <c r="B348" s="36" t="s">
        <v>1094</v>
      </c>
      <c r="C348" s="36" t="s">
        <v>521</v>
      </c>
      <c r="D348" s="82"/>
      <c r="E348" s="83" t="s">
        <v>1095</v>
      </c>
      <c r="F348" s="84"/>
      <c r="G348" s="85"/>
      <c r="H348" s="85"/>
      <c r="I348" s="85"/>
    </row>
    <row r="349" spans="1:10" customFormat="1">
      <c r="A349" s="25" t="s">
        <v>1096</v>
      </c>
      <c r="B349" s="25" t="s">
        <v>277</v>
      </c>
      <c r="C349" s="52" t="s">
        <v>1411</v>
      </c>
      <c r="D349" s="52" t="s">
        <v>12</v>
      </c>
      <c r="E349" s="53" t="s">
        <v>278</v>
      </c>
      <c r="F349" s="54">
        <v>7</v>
      </c>
      <c r="G349" s="54"/>
      <c r="H349" s="54"/>
      <c r="I349" s="54"/>
      <c r="J349" s="91"/>
    </row>
    <row r="350" spans="1:10" customFormat="1" ht="22.5">
      <c r="A350" s="36" t="s">
        <v>1097</v>
      </c>
      <c r="B350" s="36" t="s">
        <v>1097</v>
      </c>
      <c r="C350" s="36" t="s">
        <v>521</v>
      </c>
      <c r="D350" s="82"/>
      <c r="E350" s="83" t="s">
        <v>1098</v>
      </c>
      <c r="F350" s="84"/>
      <c r="G350" s="85"/>
      <c r="H350" s="85"/>
      <c r="I350" s="85"/>
    </row>
    <row r="351" spans="1:10" customFormat="1" ht="22.5">
      <c r="A351" s="25" t="s">
        <v>1099</v>
      </c>
      <c r="B351" s="25" t="s">
        <v>236</v>
      </c>
      <c r="C351" s="52" t="s">
        <v>1411</v>
      </c>
      <c r="D351" s="52" t="s">
        <v>24</v>
      </c>
      <c r="E351" s="53" t="s">
        <v>237</v>
      </c>
      <c r="F351" s="54">
        <v>30</v>
      </c>
      <c r="G351" s="54"/>
      <c r="H351" s="54"/>
      <c r="I351" s="54"/>
      <c r="J351" s="91"/>
    </row>
    <row r="352" spans="1:10" customFormat="1" ht="22.5">
      <c r="A352" s="25" t="s">
        <v>1100</v>
      </c>
      <c r="B352" s="25" t="s">
        <v>320</v>
      </c>
      <c r="C352" s="52" t="s">
        <v>66</v>
      </c>
      <c r="D352" s="52" t="s">
        <v>12</v>
      </c>
      <c r="E352" s="53" t="s">
        <v>321</v>
      </c>
      <c r="F352" s="54">
        <v>3</v>
      </c>
      <c r="G352" s="54"/>
      <c r="H352" s="54"/>
      <c r="I352" s="54"/>
      <c r="J352" s="91"/>
    </row>
    <row r="353" spans="1:10" customFormat="1">
      <c r="A353" s="36" t="s">
        <v>1101</v>
      </c>
      <c r="B353" s="36" t="s">
        <v>1101</v>
      </c>
      <c r="C353" s="36" t="s">
        <v>521</v>
      </c>
      <c r="D353" s="82"/>
      <c r="E353" s="83" t="s">
        <v>1102</v>
      </c>
      <c r="F353" s="84"/>
      <c r="G353" s="85"/>
      <c r="H353" s="85"/>
      <c r="I353" s="85"/>
    </row>
    <row r="354" spans="1:10" customFormat="1" ht="22.5">
      <c r="A354" s="25" t="s">
        <v>1103</v>
      </c>
      <c r="B354" s="25" t="s">
        <v>46</v>
      </c>
      <c r="C354" s="52" t="s">
        <v>1412</v>
      </c>
      <c r="D354" s="52" t="s">
        <v>24</v>
      </c>
      <c r="E354" s="53" t="s">
        <v>47</v>
      </c>
      <c r="F354" s="54">
        <v>18</v>
      </c>
      <c r="G354" s="54"/>
      <c r="H354" s="54"/>
      <c r="I354" s="54"/>
      <c r="J354" s="91"/>
    </row>
    <row r="355" spans="1:10" customFormat="1">
      <c r="A355" s="36" t="s">
        <v>1104</v>
      </c>
      <c r="B355" s="36" t="s">
        <v>1104</v>
      </c>
      <c r="C355" s="36" t="s">
        <v>521</v>
      </c>
      <c r="D355" s="82"/>
      <c r="E355" s="83" t="s">
        <v>1105</v>
      </c>
      <c r="F355" s="84"/>
      <c r="G355" s="85"/>
      <c r="H355" s="85"/>
      <c r="I355" s="85"/>
    </row>
    <row r="356" spans="1:10" customFormat="1" ht="22.5">
      <c r="A356" s="25" t="s">
        <v>1106</v>
      </c>
      <c r="B356" s="25" t="s">
        <v>1042</v>
      </c>
      <c r="C356" s="52" t="s">
        <v>1412</v>
      </c>
      <c r="D356" s="52" t="s">
        <v>24</v>
      </c>
      <c r="E356" s="53" t="s">
        <v>1043</v>
      </c>
      <c r="F356" s="54">
        <v>180</v>
      </c>
      <c r="G356" s="54"/>
      <c r="H356" s="54"/>
      <c r="I356" s="54"/>
      <c r="J356" s="91"/>
    </row>
    <row r="357" spans="1:10" customFormat="1">
      <c r="A357" s="37" t="s">
        <v>1107</v>
      </c>
      <c r="B357" s="37" t="s">
        <v>1107</v>
      </c>
      <c r="C357" s="37" t="s">
        <v>521</v>
      </c>
      <c r="D357" s="86"/>
      <c r="E357" s="87" t="s">
        <v>121</v>
      </c>
      <c r="F357" s="88"/>
      <c r="G357" s="89"/>
      <c r="H357" s="89"/>
      <c r="I357" s="89"/>
    </row>
    <row r="358" spans="1:10" customFormat="1">
      <c r="A358" s="35" t="s">
        <v>1108</v>
      </c>
      <c r="B358" s="35" t="s">
        <v>1108</v>
      </c>
      <c r="C358" s="35" t="s">
        <v>521</v>
      </c>
      <c r="D358" s="78"/>
      <c r="E358" s="79" t="s">
        <v>291</v>
      </c>
      <c r="F358" s="80"/>
      <c r="G358" s="81"/>
      <c r="H358" s="81"/>
      <c r="I358" s="81"/>
    </row>
    <row r="359" spans="1:10" customFormat="1" ht="22.5">
      <c r="A359" s="25" t="s">
        <v>1109</v>
      </c>
      <c r="B359" s="25" t="s">
        <v>302</v>
      </c>
      <c r="C359" s="52" t="s">
        <v>1413</v>
      </c>
      <c r="D359" s="52" t="s">
        <v>12</v>
      </c>
      <c r="E359" s="53" t="s">
        <v>303</v>
      </c>
      <c r="F359" s="54">
        <v>14</v>
      </c>
      <c r="G359" s="54"/>
      <c r="H359" s="54"/>
      <c r="I359" s="54"/>
      <c r="J359" s="91"/>
    </row>
    <row r="360" spans="1:10" customFormat="1">
      <c r="A360" s="36" t="s">
        <v>1110</v>
      </c>
      <c r="B360" s="36" t="s">
        <v>1110</v>
      </c>
      <c r="C360" s="36" t="s">
        <v>521</v>
      </c>
      <c r="D360" s="82"/>
      <c r="E360" s="83" t="s">
        <v>322</v>
      </c>
      <c r="F360" s="84"/>
      <c r="G360" s="85"/>
      <c r="H360" s="85"/>
      <c r="I360" s="85"/>
    </row>
    <row r="361" spans="1:10" customFormat="1" ht="33.75">
      <c r="A361" s="25" t="s">
        <v>1111</v>
      </c>
      <c r="B361" s="25" t="s">
        <v>323</v>
      </c>
      <c r="C361" s="52" t="s">
        <v>1411</v>
      </c>
      <c r="D361" s="52" t="s">
        <v>12</v>
      </c>
      <c r="E361" s="53" t="s">
        <v>529</v>
      </c>
      <c r="F361" s="54">
        <v>7</v>
      </c>
      <c r="G361" s="54"/>
      <c r="H361" s="54"/>
      <c r="I361" s="54"/>
      <c r="J361" s="91"/>
    </row>
    <row r="362" spans="1:10" customFormat="1">
      <c r="A362" s="36" t="s">
        <v>1112</v>
      </c>
      <c r="B362" s="36" t="s">
        <v>1112</v>
      </c>
      <c r="C362" s="36" t="s">
        <v>521</v>
      </c>
      <c r="D362" s="82"/>
      <c r="E362" s="83" t="s">
        <v>324</v>
      </c>
      <c r="F362" s="84"/>
      <c r="G362" s="85"/>
      <c r="H362" s="85"/>
      <c r="I362" s="85"/>
    </row>
    <row r="363" spans="1:10" customFormat="1" ht="22.5">
      <c r="A363" s="25" t="s">
        <v>1113</v>
      </c>
      <c r="B363" s="25" t="s">
        <v>325</v>
      </c>
      <c r="C363" s="52" t="s">
        <v>1411</v>
      </c>
      <c r="D363" s="52" t="s">
        <v>80</v>
      </c>
      <c r="E363" s="53" t="s">
        <v>530</v>
      </c>
      <c r="F363" s="54">
        <v>1</v>
      </c>
      <c r="G363" s="54"/>
      <c r="H363" s="54"/>
      <c r="I363" s="54"/>
      <c r="J363" s="91"/>
    </row>
    <row r="364" spans="1:10" customFormat="1">
      <c r="A364" s="36" t="s">
        <v>1114</v>
      </c>
      <c r="B364" s="36" t="s">
        <v>1114</v>
      </c>
      <c r="C364" s="36" t="s">
        <v>521</v>
      </c>
      <c r="D364" s="82"/>
      <c r="E364" s="83" t="s">
        <v>1115</v>
      </c>
      <c r="F364" s="84"/>
      <c r="G364" s="85"/>
      <c r="H364" s="85"/>
      <c r="I364" s="85"/>
    </row>
    <row r="365" spans="1:10" customFormat="1" ht="22.5">
      <c r="A365" s="25" t="s">
        <v>1116</v>
      </c>
      <c r="B365" s="25" t="s">
        <v>326</v>
      </c>
      <c r="C365" s="52" t="s">
        <v>1411</v>
      </c>
      <c r="D365" s="52" t="s">
        <v>12</v>
      </c>
      <c r="E365" s="53" t="s">
        <v>531</v>
      </c>
      <c r="F365" s="54">
        <v>1</v>
      </c>
      <c r="G365" s="54"/>
      <c r="H365" s="54"/>
      <c r="I365" s="54"/>
      <c r="J365" s="91"/>
    </row>
    <row r="366" spans="1:10" customFormat="1">
      <c r="A366" s="36" t="s">
        <v>1117</v>
      </c>
      <c r="B366" s="36" t="s">
        <v>1117</v>
      </c>
      <c r="C366" s="36" t="s">
        <v>521</v>
      </c>
      <c r="D366" s="82"/>
      <c r="E366" s="83" t="s">
        <v>327</v>
      </c>
      <c r="F366" s="84"/>
      <c r="G366" s="85"/>
      <c r="H366" s="85"/>
      <c r="I366" s="85"/>
    </row>
    <row r="367" spans="1:10" customFormat="1">
      <c r="A367" s="25" t="s">
        <v>1118</v>
      </c>
      <c r="B367" s="25" t="s">
        <v>328</v>
      </c>
      <c r="C367" s="52" t="s">
        <v>1411</v>
      </c>
      <c r="D367" s="52" t="s">
        <v>80</v>
      </c>
      <c r="E367" s="53" t="s">
        <v>532</v>
      </c>
      <c r="F367" s="54">
        <v>1</v>
      </c>
      <c r="G367" s="54"/>
      <c r="H367" s="54"/>
      <c r="I367" s="54"/>
      <c r="J367" s="91"/>
    </row>
    <row r="368" spans="1:10" customFormat="1">
      <c r="A368" s="37" t="s">
        <v>1119</v>
      </c>
      <c r="B368" s="37" t="s">
        <v>1119</v>
      </c>
      <c r="C368" s="37" t="s">
        <v>521</v>
      </c>
      <c r="D368" s="86"/>
      <c r="E368" s="87" t="s">
        <v>329</v>
      </c>
      <c r="F368" s="88"/>
      <c r="G368" s="89"/>
      <c r="H368" s="89"/>
      <c r="I368" s="89"/>
    </row>
    <row r="369" spans="1:10" customFormat="1">
      <c r="A369" s="35" t="s">
        <v>1120</v>
      </c>
      <c r="B369" s="35" t="s">
        <v>1120</v>
      </c>
      <c r="C369" s="35" t="s">
        <v>521</v>
      </c>
      <c r="D369" s="78"/>
      <c r="E369" s="79" t="s">
        <v>330</v>
      </c>
      <c r="F369" s="80"/>
      <c r="G369" s="81"/>
      <c r="H369" s="81"/>
      <c r="I369" s="81"/>
    </row>
    <row r="370" spans="1:10" customFormat="1">
      <c r="A370" s="25" t="s">
        <v>1121</v>
      </c>
      <c r="B370" s="25" t="s">
        <v>331</v>
      </c>
      <c r="C370" s="52" t="s">
        <v>1411</v>
      </c>
      <c r="D370" s="52" t="s">
        <v>80</v>
      </c>
      <c r="E370" s="53" t="s">
        <v>332</v>
      </c>
      <c r="F370" s="54">
        <v>1</v>
      </c>
      <c r="G370" s="54"/>
      <c r="H370" s="54"/>
      <c r="I370" s="54"/>
      <c r="J370" s="91"/>
    </row>
    <row r="371" spans="1:10" customFormat="1">
      <c r="A371" s="36" t="s">
        <v>1122</v>
      </c>
      <c r="B371" s="36" t="s">
        <v>1122</v>
      </c>
      <c r="C371" s="36" t="s">
        <v>521</v>
      </c>
      <c r="D371" s="82"/>
      <c r="E371" s="83" t="s">
        <v>333</v>
      </c>
      <c r="F371" s="84"/>
      <c r="G371" s="85"/>
      <c r="H371" s="85"/>
      <c r="I371" s="85"/>
    </row>
    <row r="372" spans="1:10" customFormat="1">
      <c r="A372" s="25" t="s">
        <v>1123</v>
      </c>
      <c r="B372" s="25" t="s">
        <v>334</v>
      </c>
      <c r="C372" s="52" t="s">
        <v>1411</v>
      </c>
      <c r="D372" s="52" t="s">
        <v>20</v>
      </c>
      <c r="E372" s="53" t="s">
        <v>335</v>
      </c>
      <c r="F372" s="54">
        <v>30</v>
      </c>
      <c r="G372" s="54"/>
      <c r="H372" s="54"/>
      <c r="I372" s="54"/>
      <c r="J372" s="91"/>
    </row>
    <row r="373" spans="1:10" customFormat="1">
      <c r="A373" s="25" t="s">
        <v>1124</v>
      </c>
      <c r="B373" s="25" t="s">
        <v>336</v>
      </c>
      <c r="C373" s="52" t="s">
        <v>1411</v>
      </c>
      <c r="D373" s="52" t="s">
        <v>20</v>
      </c>
      <c r="E373" s="53" t="s">
        <v>337</v>
      </c>
      <c r="F373" s="54">
        <v>30</v>
      </c>
      <c r="G373" s="54"/>
      <c r="H373" s="54"/>
      <c r="I373" s="54"/>
      <c r="J373" s="91"/>
    </row>
    <row r="374" spans="1:10" customFormat="1">
      <c r="A374" s="36" t="s">
        <v>1125</v>
      </c>
      <c r="B374" s="36" t="s">
        <v>1125</v>
      </c>
      <c r="C374" s="36" t="s">
        <v>521</v>
      </c>
      <c r="D374" s="82"/>
      <c r="E374" s="83" t="s">
        <v>338</v>
      </c>
      <c r="F374" s="84"/>
      <c r="G374" s="85"/>
      <c r="H374" s="85"/>
      <c r="I374" s="85"/>
    </row>
    <row r="375" spans="1:10" customFormat="1">
      <c r="A375" s="25" t="s">
        <v>1126</v>
      </c>
      <c r="B375" s="25" t="s">
        <v>339</v>
      </c>
      <c r="C375" s="52" t="s">
        <v>1411</v>
      </c>
      <c r="D375" s="52" t="s">
        <v>340</v>
      </c>
      <c r="E375" s="53" t="s">
        <v>341</v>
      </c>
      <c r="F375" s="54">
        <v>30</v>
      </c>
      <c r="G375" s="54"/>
      <c r="H375" s="54"/>
      <c r="I375" s="54"/>
      <c r="J375" s="91"/>
    </row>
    <row r="376" spans="1:10" customFormat="1">
      <c r="A376" s="37" t="s">
        <v>1127</v>
      </c>
      <c r="B376" s="37" t="s">
        <v>1127</v>
      </c>
      <c r="C376" s="37" t="s">
        <v>521</v>
      </c>
      <c r="D376" s="86"/>
      <c r="E376" s="87" t="s">
        <v>81</v>
      </c>
      <c r="F376" s="88"/>
      <c r="G376" s="89"/>
      <c r="H376" s="89"/>
      <c r="I376" s="89"/>
    </row>
    <row r="377" spans="1:10" customFormat="1">
      <c r="A377" s="35" t="s">
        <v>1128</v>
      </c>
      <c r="B377" s="35" t="s">
        <v>1128</v>
      </c>
      <c r="C377" s="35" t="s">
        <v>521</v>
      </c>
      <c r="D377" s="78"/>
      <c r="E377" s="79" t="s">
        <v>304</v>
      </c>
      <c r="F377" s="80"/>
      <c r="G377" s="81"/>
      <c r="H377" s="81"/>
      <c r="I377" s="81"/>
    </row>
    <row r="378" spans="1:10" customFormat="1">
      <c r="A378" s="25" t="s">
        <v>1129</v>
      </c>
      <c r="B378" s="25" t="s">
        <v>305</v>
      </c>
      <c r="C378" s="52" t="s">
        <v>1411</v>
      </c>
      <c r="D378" s="52" t="s">
        <v>306</v>
      </c>
      <c r="E378" s="53" t="s">
        <v>307</v>
      </c>
      <c r="F378" s="54">
        <v>7</v>
      </c>
      <c r="G378" s="54"/>
      <c r="H378" s="54"/>
      <c r="I378" s="54"/>
      <c r="J378" s="91"/>
    </row>
    <row r="379" spans="1:10" customFormat="1">
      <c r="A379" s="38" t="s">
        <v>437</v>
      </c>
      <c r="B379" s="38" t="s">
        <v>437</v>
      </c>
      <c r="C379" s="38" t="s">
        <v>521</v>
      </c>
      <c r="D379" s="70"/>
      <c r="E379" s="71" t="s">
        <v>343</v>
      </c>
      <c r="F379" s="72"/>
      <c r="G379" s="73"/>
      <c r="H379" s="73"/>
      <c r="I379" s="73"/>
    </row>
    <row r="380" spans="1:10" customFormat="1">
      <c r="A380" s="34" t="s">
        <v>1130</v>
      </c>
      <c r="B380" s="34" t="s">
        <v>1130</v>
      </c>
      <c r="C380" s="34" t="s">
        <v>521</v>
      </c>
      <c r="D380" s="74"/>
      <c r="E380" s="75" t="s">
        <v>121</v>
      </c>
      <c r="F380" s="76"/>
      <c r="G380" s="77"/>
      <c r="H380" s="77"/>
      <c r="I380" s="77"/>
    </row>
    <row r="381" spans="1:10" customFormat="1" ht="22.5">
      <c r="A381" s="25" t="s">
        <v>1131</v>
      </c>
      <c r="B381" s="25" t="s">
        <v>344</v>
      </c>
      <c r="C381" s="52" t="s">
        <v>1411</v>
      </c>
      <c r="D381" s="52" t="s">
        <v>94</v>
      </c>
      <c r="E381" s="53" t="s">
        <v>533</v>
      </c>
      <c r="F381" s="54">
        <v>2</v>
      </c>
      <c r="G381" s="54"/>
      <c r="H381" s="54"/>
      <c r="I381" s="54"/>
      <c r="J381" s="91"/>
    </row>
    <row r="382" spans="1:10" customFormat="1" ht="22.5">
      <c r="A382" s="25" t="s">
        <v>1132</v>
      </c>
      <c r="B382" s="25" t="s">
        <v>345</v>
      </c>
      <c r="C382" s="52" t="s">
        <v>1411</v>
      </c>
      <c r="D382" s="52" t="s">
        <v>94</v>
      </c>
      <c r="E382" s="53" t="s">
        <v>534</v>
      </c>
      <c r="F382" s="54">
        <v>3</v>
      </c>
      <c r="G382" s="54"/>
      <c r="H382" s="54"/>
      <c r="I382" s="54"/>
      <c r="J382" s="91"/>
    </row>
    <row r="383" spans="1:10" customFormat="1" ht="22.5">
      <c r="A383" s="25" t="s">
        <v>1133</v>
      </c>
      <c r="B383" s="25" t="s">
        <v>346</v>
      </c>
      <c r="C383" s="52" t="s">
        <v>1411</v>
      </c>
      <c r="D383" s="52" t="s">
        <v>12</v>
      </c>
      <c r="E383" s="53" t="s">
        <v>535</v>
      </c>
      <c r="F383" s="54">
        <v>5</v>
      </c>
      <c r="G383" s="54"/>
      <c r="H383" s="54"/>
      <c r="I383" s="54"/>
      <c r="J383" s="91"/>
    </row>
    <row r="384" spans="1:10" customFormat="1" ht="22.5">
      <c r="A384" s="25" t="s">
        <v>1134</v>
      </c>
      <c r="B384" s="25" t="s">
        <v>347</v>
      </c>
      <c r="C384" s="52" t="s">
        <v>1411</v>
      </c>
      <c r="D384" s="52" t="s">
        <v>12</v>
      </c>
      <c r="E384" s="53" t="s">
        <v>536</v>
      </c>
      <c r="F384" s="54">
        <v>3</v>
      </c>
      <c r="G384" s="54"/>
      <c r="H384" s="54"/>
      <c r="I384" s="54"/>
      <c r="J384" s="91"/>
    </row>
    <row r="385" spans="1:10" customFormat="1" ht="22.5">
      <c r="A385" s="25" t="s">
        <v>1135</v>
      </c>
      <c r="B385" s="25" t="s">
        <v>348</v>
      </c>
      <c r="C385" s="52" t="s">
        <v>1411</v>
      </c>
      <c r="D385" s="52" t="s">
        <v>12</v>
      </c>
      <c r="E385" s="53" t="s">
        <v>537</v>
      </c>
      <c r="F385" s="54">
        <v>2</v>
      </c>
      <c r="G385" s="54"/>
      <c r="H385" s="54"/>
      <c r="I385" s="54"/>
      <c r="J385" s="91"/>
    </row>
    <row r="386" spans="1:10" customFormat="1" ht="22.5">
      <c r="A386" s="25" t="s">
        <v>1136</v>
      </c>
      <c r="B386" s="25" t="s">
        <v>1137</v>
      </c>
      <c r="C386" s="52" t="s">
        <v>1411</v>
      </c>
      <c r="D386" s="52" t="s">
        <v>94</v>
      </c>
      <c r="E386" s="53" t="s">
        <v>1138</v>
      </c>
      <c r="F386" s="54">
        <v>2</v>
      </c>
      <c r="G386" s="54"/>
      <c r="H386" s="54"/>
      <c r="I386" s="54"/>
      <c r="J386" s="91"/>
    </row>
    <row r="387" spans="1:10" customFormat="1" ht="22.5">
      <c r="A387" s="25" t="s">
        <v>1139</v>
      </c>
      <c r="B387" s="25" t="s">
        <v>1140</v>
      </c>
      <c r="C387" s="52" t="s">
        <v>1411</v>
      </c>
      <c r="D387" s="52" t="s">
        <v>94</v>
      </c>
      <c r="E387" s="53" t="s">
        <v>1141</v>
      </c>
      <c r="F387" s="54">
        <v>1</v>
      </c>
      <c r="G387" s="54"/>
      <c r="H387" s="54"/>
      <c r="I387" s="54"/>
      <c r="J387" s="91"/>
    </row>
    <row r="388" spans="1:10" customFormat="1">
      <c r="A388" s="25" t="s">
        <v>1142</v>
      </c>
      <c r="B388" s="25" t="s">
        <v>1143</v>
      </c>
      <c r="C388" s="52" t="s">
        <v>1411</v>
      </c>
      <c r="D388" s="52" t="s">
        <v>94</v>
      </c>
      <c r="E388" s="53" t="s">
        <v>1144</v>
      </c>
      <c r="F388" s="54">
        <v>1</v>
      </c>
      <c r="G388" s="54"/>
      <c r="H388" s="54"/>
      <c r="I388" s="54"/>
      <c r="J388" s="91"/>
    </row>
    <row r="389" spans="1:10" customFormat="1">
      <c r="A389" s="37" t="s">
        <v>1145</v>
      </c>
      <c r="B389" s="37" t="s">
        <v>1145</v>
      </c>
      <c r="C389" s="37" t="s">
        <v>521</v>
      </c>
      <c r="D389" s="86"/>
      <c r="E389" s="87" t="s">
        <v>349</v>
      </c>
      <c r="F389" s="88"/>
      <c r="G389" s="89"/>
      <c r="H389" s="89"/>
      <c r="I389" s="89"/>
    </row>
    <row r="390" spans="1:10" customFormat="1" ht="22.5">
      <c r="A390" s="25" t="s">
        <v>1146</v>
      </c>
      <c r="B390" s="25" t="s">
        <v>350</v>
      </c>
      <c r="C390" s="52" t="s">
        <v>1411</v>
      </c>
      <c r="D390" s="52" t="s">
        <v>24</v>
      </c>
      <c r="E390" s="53" t="s">
        <v>351</v>
      </c>
      <c r="F390" s="54">
        <v>12</v>
      </c>
      <c r="G390" s="54"/>
      <c r="H390" s="54"/>
      <c r="I390" s="54"/>
      <c r="J390" s="91"/>
    </row>
    <row r="391" spans="1:10" customFormat="1" ht="22.5">
      <c r="A391" s="25" t="s">
        <v>1147</v>
      </c>
      <c r="B391" s="25" t="s">
        <v>352</v>
      </c>
      <c r="C391" s="52" t="s">
        <v>1411</v>
      </c>
      <c r="D391" s="52" t="s">
        <v>24</v>
      </c>
      <c r="E391" s="53" t="s">
        <v>353</v>
      </c>
      <c r="F391" s="54">
        <v>10</v>
      </c>
      <c r="G391" s="54"/>
      <c r="H391" s="54"/>
      <c r="I391" s="54"/>
      <c r="J391" s="91"/>
    </row>
    <row r="392" spans="1:10" customFormat="1" ht="22.5">
      <c r="A392" s="25" t="s">
        <v>1148</v>
      </c>
      <c r="B392" s="25" t="s">
        <v>354</v>
      </c>
      <c r="C392" s="52" t="s">
        <v>1411</v>
      </c>
      <c r="D392" s="52" t="s">
        <v>24</v>
      </c>
      <c r="E392" s="53" t="s">
        <v>355</v>
      </c>
      <c r="F392" s="54">
        <v>1</v>
      </c>
      <c r="G392" s="54"/>
      <c r="H392" s="54"/>
      <c r="I392" s="54"/>
      <c r="J392" s="91"/>
    </row>
    <row r="393" spans="1:10" customFormat="1" ht="22.5">
      <c r="A393" s="25" t="s">
        <v>1149</v>
      </c>
      <c r="B393" s="25" t="s">
        <v>356</v>
      </c>
      <c r="C393" s="52" t="s">
        <v>1411</v>
      </c>
      <c r="D393" s="52" t="s">
        <v>24</v>
      </c>
      <c r="E393" s="53" t="s">
        <v>357</v>
      </c>
      <c r="F393" s="54">
        <v>8</v>
      </c>
      <c r="G393" s="54"/>
      <c r="H393" s="54"/>
      <c r="I393" s="54"/>
      <c r="J393" s="91"/>
    </row>
    <row r="394" spans="1:10" customFormat="1" ht="22.5">
      <c r="A394" s="25" t="s">
        <v>1150</v>
      </c>
      <c r="B394" s="25" t="s">
        <v>358</v>
      </c>
      <c r="C394" s="52" t="s">
        <v>1411</v>
      </c>
      <c r="D394" s="52" t="s">
        <v>24</v>
      </c>
      <c r="E394" s="53" t="s">
        <v>359</v>
      </c>
      <c r="F394" s="54">
        <v>16</v>
      </c>
      <c r="G394" s="54"/>
      <c r="H394" s="54"/>
      <c r="I394" s="54"/>
      <c r="J394" s="91"/>
    </row>
    <row r="395" spans="1:10" customFormat="1" ht="22.5">
      <c r="A395" s="25" t="s">
        <v>1151</v>
      </c>
      <c r="B395" s="25" t="s">
        <v>360</v>
      </c>
      <c r="C395" s="52" t="s">
        <v>1411</v>
      </c>
      <c r="D395" s="52" t="s">
        <v>24</v>
      </c>
      <c r="E395" s="53" t="s">
        <v>361</v>
      </c>
      <c r="F395" s="54">
        <v>55</v>
      </c>
      <c r="G395" s="54"/>
      <c r="H395" s="54"/>
      <c r="I395" s="54"/>
      <c r="J395" s="91"/>
    </row>
    <row r="396" spans="1:10" customFormat="1" ht="22.5">
      <c r="A396" s="25" t="s">
        <v>1152</v>
      </c>
      <c r="B396" s="25" t="s">
        <v>362</v>
      </c>
      <c r="C396" s="52" t="s">
        <v>1411</v>
      </c>
      <c r="D396" s="52" t="s">
        <v>24</v>
      </c>
      <c r="E396" s="53" t="s">
        <v>363</v>
      </c>
      <c r="F396" s="54">
        <v>65</v>
      </c>
      <c r="G396" s="54"/>
      <c r="H396" s="54"/>
      <c r="I396" s="54"/>
      <c r="J396" s="91"/>
    </row>
    <row r="397" spans="1:10" customFormat="1">
      <c r="A397" s="25" t="s">
        <v>1153</v>
      </c>
      <c r="B397" s="25" t="s">
        <v>364</v>
      </c>
      <c r="C397" s="52" t="s">
        <v>1411</v>
      </c>
      <c r="D397" s="52" t="s">
        <v>24</v>
      </c>
      <c r="E397" s="53" t="s">
        <v>365</v>
      </c>
      <c r="F397" s="54">
        <v>4</v>
      </c>
      <c r="G397" s="54"/>
      <c r="H397" s="54"/>
      <c r="I397" s="54"/>
      <c r="J397" s="91"/>
    </row>
    <row r="398" spans="1:10" customFormat="1" ht="22.5">
      <c r="A398" s="25" t="s">
        <v>1154</v>
      </c>
      <c r="B398" s="25" t="s">
        <v>366</v>
      </c>
      <c r="C398" s="52" t="s">
        <v>1411</v>
      </c>
      <c r="D398" s="52" t="s">
        <v>12</v>
      </c>
      <c r="E398" s="53" t="s">
        <v>367</v>
      </c>
      <c r="F398" s="54">
        <v>15</v>
      </c>
      <c r="G398" s="54"/>
      <c r="H398" s="54"/>
      <c r="I398" s="54"/>
      <c r="J398" s="91"/>
    </row>
    <row r="399" spans="1:10" customFormat="1" ht="22.5">
      <c r="A399" s="25" t="s">
        <v>1155</v>
      </c>
      <c r="B399" s="25" t="s">
        <v>368</v>
      </c>
      <c r="C399" s="52" t="s">
        <v>1411</v>
      </c>
      <c r="D399" s="52" t="s">
        <v>24</v>
      </c>
      <c r="E399" s="53" t="s">
        <v>369</v>
      </c>
      <c r="F399" s="54">
        <v>22</v>
      </c>
      <c r="G399" s="54"/>
      <c r="H399" s="54"/>
      <c r="I399" s="54"/>
      <c r="J399" s="91"/>
    </row>
    <row r="400" spans="1:10" customFormat="1">
      <c r="A400" s="37" t="s">
        <v>1156</v>
      </c>
      <c r="B400" s="37" t="s">
        <v>1156</v>
      </c>
      <c r="C400" s="37" t="s">
        <v>521</v>
      </c>
      <c r="D400" s="86"/>
      <c r="E400" s="87" t="s">
        <v>223</v>
      </c>
      <c r="F400" s="88"/>
      <c r="G400" s="89"/>
      <c r="H400" s="89"/>
      <c r="I400" s="89"/>
    </row>
    <row r="401" spans="1:10" customFormat="1">
      <c r="A401" s="25" t="s">
        <v>1157</v>
      </c>
      <c r="B401" s="25" t="s">
        <v>1158</v>
      </c>
      <c r="C401" s="52" t="s">
        <v>1411</v>
      </c>
      <c r="D401" s="52" t="s">
        <v>94</v>
      </c>
      <c r="E401" s="53" t="s">
        <v>1159</v>
      </c>
      <c r="F401" s="54">
        <v>1</v>
      </c>
      <c r="G401" s="54"/>
      <c r="H401" s="54"/>
      <c r="I401" s="54"/>
      <c r="J401" s="91"/>
    </row>
    <row r="402" spans="1:10" customFormat="1" ht="22.5">
      <c r="A402" s="25" t="s">
        <v>1160</v>
      </c>
      <c r="B402" s="25" t="s">
        <v>370</v>
      </c>
      <c r="C402" s="52" t="s">
        <v>1413</v>
      </c>
      <c r="D402" s="52" t="s">
        <v>29</v>
      </c>
      <c r="E402" s="53" t="s">
        <v>371</v>
      </c>
      <c r="F402" s="54">
        <v>18.399999999999999</v>
      </c>
      <c r="G402" s="54"/>
      <c r="H402" s="54"/>
      <c r="I402" s="54"/>
      <c r="J402" s="91"/>
    </row>
    <row r="403" spans="1:10" customFormat="1">
      <c r="A403" s="25" t="s">
        <v>1161</v>
      </c>
      <c r="B403" s="25" t="s">
        <v>372</v>
      </c>
      <c r="C403" s="52" t="s">
        <v>1411</v>
      </c>
      <c r="D403" s="52" t="s">
        <v>94</v>
      </c>
      <c r="E403" s="53" t="s">
        <v>373</v>
      </c>
      <c r="F403" s="54">
        <v>3</v>
      </c>
      <c r="G403" s="54"/>
      <c r="H403" s="54"/>
      <c r="I403" s="54"/>
      <c r="J403" s="91"/>
    </row>
    <row r="404" spans="1:10" customFormat="1">
      <c r="A404" s="25" t="s">
        <v>1162</v>
      </c>
      <c r="B404" s="25" t="s">
        <v>374</v>
      </c>
      <c r="C404" s="52" t="s">
        <v>1411</v>
      </c>
      <c r="D404" s="52" t="s">
        <v>94</v>
      </c>
      <c r="E404" s="53" t="s">
        <v>375</v>
      </c>
      <c r="F404" s="54">
        <v>1</v>
      </c>
      <c r="G404" s="54"/>
      <c r="H404" s="54"/>
      <c r="I404" s="54"/>
      <c r="J404" s="91"/>
    </row>
    <row r="405" spans="1:10" customFormat="1">
      <c r="A405" s="25" t="s">
        <v>1163</v>
      </c>
      <c r="B405" s="25" t="s">
        <v>376</v>
      </c>
      <c r="C405" s="52" t="s">
        <v>1411</v>
      </c>
      <c r="D405" s="52" t="s">
        <v>94</v>
      </c>
      <c r="E405" s="53" t="s">
        <v>377</v>
      </c>
      <c r="F405" s="54">
        <v>3</v>
      </c>
      <c r="G405" s="54"/>
      <c r="H405" s="54"/>
      <c r="I405" s="54"/>
      <c r="J405" s="91"/>
    </row>
    <row r="406" spans="1:10" customFormat="1">
      <c r="A406" s="25" t="s">
        <v>1164</v>
      </c>
      <c r="B406" s="25" t="s">
        <v>378</v>
      </c>
      <c r="C406" s="52" t="s">
        <v>1411</v>
      </c>
      <c r="D406" s="52" t="s">
        <v>94</v>
      </c>
      <c r="E406" s="53" t="s">
        <v>379</v>
      </c>
      <c r="F406" s="54">
        <v>10</v>
      </c>
      <c r="G406" s="54"/>
      <c r="H406" s="54"/>
      <c r="I406" s="54"/>
      <c r="J406" s="91"/>
    </row>
    <row r="407" spans="1:10" customFormat="1" ht="22.5">
      <c r="A407" s="25" t="s">
        <v>1165</v>
      </c>
      <c r="B407" s="25" t="s">
        <v>1166</v>
      </c>
      <c r="C407" s="52" t="s">
        <v>1412</v>
      </c>
      <c r="D407" s="52" t="s">
        <v>24</v>
      </c>
      <c r="E407" s="53" t="s">
        <v>1167</v>
      </c>
      <c r="F407" s="54">
        <v>9</v>
      </c>
      <c r="G407" s="54"/>
      <c r="H407" s="54"/>
      <c r="I407" s="54"/>
      <c r="J407" s="91"/>
    </row>
    <row r="408" spans="1:10" customFormat="1" ht="22.5">
      <c r="A408" s="25" t="s">
        <v>1168</v>
      </c>
      <c r="B408" s="25" t="s">
        <v>1169</v>
      </c>
      <c r="C408" s="52" t="s">
        <v>1412</v>
      </c>
      <c r="D408" s="52" t="s">
        <v>12</v>
      </c>
      <c r="E408" s="53" t="s">
        <v>1170</v>
      </c>
      <c r="F408" s="54">
        <v>3</v>
      </c>
      <c r="G408" s="54"/>
      <c r="H408" s="54"/>
      <c r="I408" s="54"/>
      <c r="J408" s="91"/>
    </row>
    <row r="409" spans="1:10" customFormat="1">
      <c r="A409" s="38" t="s">
        <v>438</v>
      </c>
      <c r="B409" s="38" t="s">
        <v>438</v>
      </c>
      <c r="C409" s="38" t="s">
        <v>521</v>
      </c>
      <c r="D409" s="70"/>
      <c r="E409" s="71" t="s">
        <v>1171</v>
      </c>
      <c r="F409" s="72"/>
      <c r="G409" s="73"/>
      <c r="H409" s="73"/>
      <c r="I409" s="73"/>
    </row>
    <row r="410" spans="1:10" customFormat="1">
      <c r="A410" s="34" t="s">
        <v>1172</v>
      </c>
      <c r="B410" s="34" t="s">
        <v>1172</v>
      </c>
      <c r="C410" s="34" t="s">
        <v>521</v>
      </c>
      <c r="D410" s="74"/>
      <c r="E410" s="75" t="s">
        <v>1173</v>
      </c>
      <c r="F410" s="76"/>
      <c r="G410" s="77"/>
      <c r="H410" s="77"/>
      <c r="I410" s="77"/>
    </row>
    <row r="411" spans="1:10" customFormat="1">
      <c r="A411" s="25" t="s">
        <v>1174</v>
      </c>
      <c r="B411" s="25" t="s">
        <v>1175</v>
      </c>
      <c r="C411" s="52" t="s">
        <v>1411</v>
      </c>
      <c r="D411" s="52" t="s">
        <v>12</v>
      </c>
      <c r="E411" s="53" t="s">
        <v>1176</v>
      </c>
      <c r="F411" s="54">
        <v>2</v>
      </c>
      <c r="G411" s="54"/>
      <c r="H411" s="54"/>
      <c r="I411" s="54"/>
      <c r="J411" s="91"/>
    </row>
    <row r="412" spans="1:10" customFormat="1">
      <c r="A412" s="25" t="s">
        <v>1177</v>
      </c>
      <c r="B412" s="25" t="s">
        <v>1178</v>
      </c>
      <c r="C412" s="52" t="s">
        <v>1411</v>
      </c>
      <c r="D412" s="52" t="s">
        <v>12</v>
      </c>
      <c r="E412" s="53" t="s">
        <v>1179</v>
      </c>
      <c r="F412" s="54">
        <v>10</v>
      </c>
      <c r="G412" s="54"/>
      <c r="H412" s="54"/>
      <c r="I412" s="54"/>
      <c r="J412" s="91"/>
    </row>
    <row r="413" spans="1:10" customFormat="1">
      <c r="A413" s="25" t="s">
        <v>1180</v>
      </c>
      <c r="B413" s="25" t="s">
        <v>1181</v>
      </c>
      <c r="C413" s="52" t="s">
        <v>1411</v>
      </c>
      <c r="D413" s="52" t="s">
        <v>12</v>
      </c>
      <c r="E413" s="53" t="s">
        <v>1182</v>
      </c>
      <c r="F413" s="54">
        <v>1</v>
      </c>
      <c r="G413" s="54"/>
      <c r="H413" s="54"/>
      <c r="I413" s="54"/>
      <c r="J413" s="91"/>
    </row>
    <row r="414" spans="1:10" customFormat="1">
      <c r="A414" s="25" t="s">
        <v>1183</v>
      </c>
      <c r="B414" s="25" t="s">
        <v>1184</v>
      </c>
      <c r="C414" s="52" t="s">
        <v>1411</v>
      </c>
      <c r="D414" s="52" t="s">
        <v>12</v>
      </c>
      <c r="E414" s="53" t="s">
        <v>1185</v>
      </c>
      <c r="F414" s="54">
        <v>1</v>
      </c>
      <c r="G414" s="54"/>
      <c r="H414" s="54"/>
      <c r="I414" s="54"/>
      <c r="J414" s="91"/>
    </row>
    <row r="415" spans="1:10" customFormat="1">
      <c r="A415" s="25" t="s">
        <v>1186</v>
      </c>
      <c r="B415" s="25" t="s">
        <v>1187</v>
      </c>
      <c r="C415" s="52" t="s">
        <v>1411</v>
      </c>
      <c r="D415" s="52" t="s">
        <v>94</v>
      </c>
      <c r="E415" s="53" t="s">
        <v>1188</v>
      </c>
      <c r="F415" s="54">
        <v>5</v>
      </c>
      <c r="G415" s="54"/>
      <c r="H415" s="54"/>
      <c r="I415" s="54"/>
      <c r="J415" s="91"/>
    </row>
    <row r="416" spans="1:10" customFormat="1">
      <c r="A416" s="25" t="s">
        <v>1189</v>
      </c>
      <c r="B416" s="25" t="s">
        <v>1190</v>
      </c>
      <c r="C416" s="52" t="s">
        <v>1411</v>
      </c>
      <c r="D416" s="52" t="s">
        <v>12</v>
      </c>
      <c r="E416" s="53" t="s">
        <v>1191</v>
      </c>
      <c r="F416" s="54">
        <v>2</v>
      </c>
      <c r="G416" s="54"/>
      <c r="H416" s="54"/>
      <c r="I416" s="54"/>
      <c r="J416" s="91"/>
    </row>
    <row r="417" spans="1:10" customFormat="1">
      <c r="A417" s="25" t="s">
        <v>1192</v>
      </c>
      <c r="B417" s="25" t="s">
        <v>1193</v>
      </c>
      <c r="C417" s="52" t="s">
        <v>1411</v>
      </c>
      <c r="D417" s="52" t="s">
        <v>12</v>
      </c>
      <c r="E417" s="53" t="s">
        <v>1194</v>
      </c>
      <c r="F417" s="54">
        <v>5</v>
      </c>
      <c r="G417" s="54"/>
      <c r="H417" s="54"/>
      <c r="I417" s="54"/>
      <c r="J417" s="91"/>
    </row>
    <row r="418" spans="1:10" customFormat="1">
      <c r="A418" s="25" t="s">
        <v>1195</v>
      </c>
      <c r="B418" s="25" t="s">
        <v>1196</v>
      </c>
      <c r="C418" s="52" t="s">
        <v>1411</v>
      </c>
      <c r="D418" s="52" t="s">
        <v>12</v>
      </c>
      <c r="E418" s="53" t="s">
        <v>1197</v>
      </c>
      <c r="F418" s="54">
        <v>1</v>
      </c>
      <c r="G418" s="54"/>
      <c r="H418" s="54"/>
      <c r="I418" s="54"/>
      <c r="J418" s="91"/>
    </row>
    <row r="419" spans="1:10" customFormat="1">
      <c r="A419" s="37" t="s">
        <v>1198</v>
      </c>
      <c r="B419" s="37" t="s">
        <v>1198</v>
      </c>
      <c r="C419" s="37" t="s">
        <v>521</v>
      </c>
      <c r="D419" s="86"/>
      <c r="E419" s="87" t="s">
        <v>1199</v>
      </c>
      <c r="F419" s="88"/>
      <c r="G419" s="89"/>
      <c r="H419" s="89"/>
      <c r="I419" s="89"/>
    </row>
    <row r="420" spans="1:10" customFormat="1">
      <c r="A420" s="25" t="s">
        <v>1200</v>
      </c>
      <c r="B420" s="25" t="s">
        <v>1201</v>
      </c>
      <c r="C420" s="52" t="s">
        <v>1411</v>
      </c>
      <c r="D420" s="52" t="s">
        <v>94</v>
      </c>
      <c r="E420" s="53" t="s">
        <v>1202</v>
      </c>
      <c r="F420" s="54">
        <v>5</v>
      </c>
      <c r="G420" s="54"/>
      <c r="H420" s="54"/>
      <c r="I420" s="54"/>
      <c r="J420" s="91"/>
    </row>
    <row r="421" spans="1:10" customFormat="1" ht="22.5">
      <c r="A421" s="25" t="s">
        <v>1203</v>
      </c>
      <c r="B421" s="25" t="s">
        <v>1204</v>
      </c>
      <c r="C421" s="52" t="s">
        <v>1411</v>
      </c>
      <c r="D421" s="52" t="s">
        <v>12</v>
      </c>
      <c r="E421" s="53" t="s">
        <v>1205</v>
      </c>
      <c r="F421" s="54">
        <v>3</v>
      </c>
      <c r="G421" s="54"/>
      <c r="H421" s="54"/>
      <c r="I421" s="54"/>
      <c r="J421" s="91"/>
    </row>
    <row r="422" spans="1:10" customFormat="1" ht="22.5">
      <c r="A422" s="25" t="s">
        <v>1206</v>
      </c>
      <c r="B422" s="25" t="s">
        <v>1207</v>
      </c>
      <c r="C422" s="52" t="s">
        <v>1411</v>
      </c>
      <c r="D422" s="52" t="s">
        <v>12</v>
      </c>
      <c r="E422" s="53" t="s">
        <v>1208</v>
      </c>
      <c r="F422" s="54">
        <v>1</v>
      </c>
      <c r="G422" s="54"/>
      <c r="H422" s="54"/>
      <c r="I422" s="54"/>
      <c r="J422" s="91"/>
    </row>
    <row r="423" spans="1:10" customFormat="1" ht="22.5">
      <c r="A423" s="25" t="s">
        <v>1209</v>
      </c>
      <c r="B423" s="25" t="s">
        <v>1210</v>
      </c>
      <c r="C423" s="52" t="s">
        <v>1411</v>
      </c>
      <c r="D423" s="52" t="s">
        <v>12</v>
      </c>
      <c r="E423" s="53" t="s">
        <v>1211</v>
      </c>
      <c r="F423" s="54">
        <v>1</v>
      </c>
      <c r="G423" s="54"/>
      <c r="H423" s="54"/>
      <c r="I423" s="54"/>
      <c r="J423" s="91"/>
    </row>
    <row r="424" spans="1:10" customFormat="1">
      <c r="A424" s="25" t="s">
        <v>1212</v>
      </c>
      <c r="B424" s="25" t="s">
        <v>1213</v>
      </c>
      <c r="C424" s="52" t="s">
        <v>1411</v>
      </c>
      <c r="D424" s="52" t="s">
        <v>12</v>
      </c>
      <c r="E424" s="53" t="s">
        <v>1214</v>
      </c>
      <c r="F424" s="54">
        <v>5</v>
      </c>
      <c r="G424" s="54"/>
      <c r="H424" s="54"/>
      <c r="I424" s="54"/>
      <c r="J424" s="91"/>
    </row>
    <row r="425" spans="1:10" customFormat="1">
      <c r="A425" s="25" t="s">
        <v>1215</v>
      </c>
      <c r="B425" s="25" t="s">
        <v>1216</v>
      </c>
      <c r="C425" s="52" t="s">
        <v>1411</v>
      </c>
      <c r="D425" s="52" t="s">
        <v>94</v>
      </c>
      <c r="E425" s="53" t="s">
        <v>1217</v>
      </c>
      <c r="F425" s="54">
        <v>5</v>
      </c>
      <c r="G425" s="54"/>
      <c r="H425" s="54"/>
      <c r="I425" s="54"/>
      <c r="J425" s="91"/>
    </row>
    <row r="426" spans="1:10" customFormat="1">
      <c r="A426" s="25" t="s">
        <v>1218</v>
      </c>
      <c r="B426" s="25" t="s">
        <v>1219</v>
      </c>
      <c r="C426" s="52" t="s">
        <v>1411</v>
      </c>
      <c r="D426" s="52" t="s">
        <v>12</v>
      </c>
      <c r="E426" s="53" t="s">
        <v>1220</v>
      </c>
      <c r="F426" s="54">
        <v>5</v>
      </c>
      <c r="G426" s="54"/>
      <c r="H426" s="54"/>
      <c r="I426" s="54"/>
      <c r="J426" s="91"/>
    </row>
    <row r="427" spans="1:10" customFormat="1">
      <c r="A427" s="37" t="s">
        <v>1221</v>
      </c>
      <c r="B427" s="37" t="s">
        <v>1221</v>
      </c>
      <c r="C427" s="37" t="s">
        <v>521</v>
      </c>
      <c r="D427" s="86"/>
      <c r="E427" s="87" t="s">
        <v>88</v>
      </c>
      <c r="F427" s="88"/>
      <c r="G427" s="89"/>
      <c r="H427" s="89"/>
      <c r="I427" s="89"/>
    </row>
    <row r="428" spans="1:10" customFormat="1">
      <c r="A428" s="25" t="s">
        <v>1222</v>
      </c>
      <c r="B428" s="25" t="s">
        <v>1223</v>
      </c>
      <c r="C428" s="52" t="s">
        <v>1411</v>
      </c>
      <c r="D428" s="52" t="s">
        <v>24</v>
      </c>
      <c r="E428" s="53" t="s">
        <v>1224</v>
      </c>
      <c r="F428" s="54">
        <v>393</v>
      </c>
      <c r="G428" s="54"/>
      <c r="H428" s="54"/>
      <c r="I428" s="54"/>
      <c r="J428" s="91"/>
    </row>
    <row r="429" spans="1:10" customFormat="1">
      <c r="A429" s="25" t="s">
        <v>1225</v>
      </c>
      <c r="B429" s="25" t="s">
        <v>1226</v>
      </c>
      <c r="C429" s="52" t="s">
        <v>66</v>
      </c>
      <c r="D429" s="52" t="s">
        <v>24</v>
      </c>
      <c r="E429" s="53" t="s">
        <v>1227</v>
      </c>
      <c r="F429" s="54">
        <v>130</v>
      </c>
      <c r="G429" s="54"/>
      <c r="H429" s="54"/>
      <c r="I429" s="54"/>
      <c r="J429" s="91"/>
    </row>
    <row r="430" spans="1:10" customFormat="1">
      <c r="A430" s="25" t="s">
        <v>1228</v>
      </c>
      <c r="B430" s="25" t="s">
        <v>1229</v>
      </c>
      <c r="C430" s="52" t="s">
        <v>1411</v>
      </c>
      <c r="D430" s="52" t="s">
        <v>12</v>
      </c>
      <c r="E430" s="53" t="s">
        <v>1230</v>
      </c>
      <c r="F430" s="54">
        <v>2</v>
      </c>
      <c r="G430" s="54"/>
      <c r="H430" s="54"/>
      <c r="I430" s="54"/>
      <c r="J430" s="91"/>
    </row>
    <row r="431" spans="1:10" customFormat="1">
      <c r="A431" s="25" t="s">
        <v>1231</v>
      </c>
      <c r="B431" s="25" t="s">
        <v>1232</v>
      </c>
      <c r="C431" s="52" t="s">
        <v>1411</v>
      </c>
      <c r="D431" s="52" t="s">
        <v>24</v>
      </c>
      <c r="E431" s="53" t="s">
        <v>1233</v>
      </c>
      <c r="F431" s="54">
        <v>35</v>
      </c>
      <c r="G431" s="54"/>
      <c r="H431" s="54"/>
      <c r="I431" s="54"/>
      <c r="J431" s="91"/>
    </row>
    <row r="432" spans="1:10" customFormat="1">
      <c r="A432" s="37" t="s">
        <v>1234</v>
      </c>
      <c r="B432" s="37" t="s">
        <v>1234</v>
      </c>
      <c r="C432" s="37" t="s">
        <v>521</v>
      </c>
      <c r="D432" s="86"/>
      <c r="E432" s="87" t="s">
        <v>1235</v>
      </c>
      <c r="F432" s="88"/>
      <c r="G432" s="89"/>
      <c r="H432" s="89"/>
      <c r="I432" s="89"/>
    </row>
    <row r="433" spans="1:10" customFormat="1">
      <c r="A433" s="25" t="s">
        <v>1236</v>
      </c>
      <c r="B433" s="25" t="s">
        <v>1237</v>
      </c>
      <c r="C433" s="52" t="s">
        <v>1411</v>
      </c>
      <c r="D433" s="52" t="s">
        <v>12</v>
      </c>
      <c r="E433" s="53" t="s">
        <v>1238</v>
      </c>
      <c r="F433" s="54">
        <v>39</v>
      </c>
      <c r="G433" s="54"/>
      <c r="H433" s="54"/>
      <c r="I433" s="54"/>
      <c r="J433" s="91"/>
    </row>
    <row r="434" spans="1:10" customFormat="1">
      <c r="A434" s="25" t="s">
        <v>1239</v>
      </c>
      <c r="B434" s="25" t="s">
        <v>1240</v>
      </c>
      <c r="C434" s="52" t="s">
        <v>1411</v>
      </c>
      <c r="D434" s="52" t="s">
        <v>12</v>
      </c>
      <c r="E434" s="53" t="s">
        <v>1241</v>
      </c>
      <c r="F434" s="54">
        <v>15</v>
      </c>
      <c r="G434" s="54"/>
      <c r="H434" s="54"/>
      <c r="I434" s="54"/>
      <c r="J434" s="91"/>
    </row>
    <row r="435" spans="1:10" customFormat="1">
      <c r="A435" s="25" t="s">
        <v>1242</v>
      </c>
      <c r="B435" s="25" t="s">
        <v>1243</v>
      </c>
      <c r="C435" s="52" t="s">
        <v>1411</v>
      </c>
      <c r="D435" s="52" t="s">
        <v>94</v>
      </c>
      <c r="E435" s="53" t="s">
        <v>1244</v>
      </c>
      <c r="F435" s="54">
        <v>17</v>
      </c>
      <c r="G435" s="54"/>
      <c r="H435" s="54"/>
      <c r="I435" s="54"/>
      <c r="J435" s="91"/>
    </row>
    <row r="436" spans="1:10" customFormat="1">
      <c r="A436" s="25" t="s">
        <v>1245</v>
      </c>
      <c r="B436" s="25" t="s">
        <v>1246</v>
      </c>
      <c r="C436" s="52" t="s">
        <v>1411</v>
      </c>
      <c r="D436" s="52" t="s">
        <v>94</v>
      </c>
      <c r="E436" s="53" t="s">
        <v>1247</v>
      </c>
      <c r="F436" s="54">
        <v>30</v>
      </c>
      <c r="G436" s="54"/>
      <c r="H436" s="54"/>
      <c r="I436" s="54"/>
      <c r="J436" s="91"/>
    </row>
    <row r="437" spans="1:10" customFormat="1">
      <c r="A437" s="25" t="s">
        <v>1248</v>
      </c>
      <c r="B437" s="25" t="s">
        <v>1249</v>
      </c>
      <c r="C437" s="52" t="s">
        <v>1411</v>
      </c>
      <c r="D437" s="52" t="s">
        <v>12</v>
      </c>
      <c r="E437" s="53" t="s">
        <v>1250</v>
      </c>
      <c r="F437" s="54">
        <v>15</v>
      </c>
      <c r="G437" s="54"/>
      <c r="H437" s="54"/>
      <c r="I437" s="54"/>
      <c r="J437" s="91"/>
    </row>
    <row r="438" spans="1:10" customFormat="1">
      <c r="A438" s="25" t="s">
        <v>1251</v>
      </c>
      <c r="B438" s="25" t="s">
        <v>1252</v>
      </c>
      <c r="C438" s="52" t="s">
        <v>1411</v>
      </c>
      <c r="D438" s="52" t="s">
        <v>12</v>
      </c>
      <c r="E438" s="53" t="s">
        <v>1253</v>
      </c>
      <c r="F438" s="54">
        <v>5</v>
      </c>
      <c r="G438" s="54"/>
      <c r="H438" s="54"/>
      <c r="I438" s="54"/>
      <c r="J438" s="91"/>
    </row>
    <row r="439" spans="1:10" customFormat="1">
      <c r="A439" s="25" t="s">
        <v>1254</v>
      </c>
      <c r="B439" s="25" t="s">
        <v>1255</v>
      </c>
      <c r="C439" s="52" t="s">
        <v>1411</v>
      </c>
      <c r="D439" s="52" t="s">
        <v>94</v>
      </c>
      <c r="E439" s="53" t="s">
        <v>1256</v>
      </c>
      <c r="F439" s="54">
        <v>12</v>
      </c>
      <c r="G439" s="54"/>
      <c r="H439" s="54"/>
      <c r="I439" s="54"/>
      <c r="J439" s="91"/>
    </row>
    <row r="440" spans="1:10" customFormat="1">
      <c r="A440" s="25" t="s">
        <v>1257</v>
      </c>
      <c r="B440" s="25" t="s">
        <v>1258</v>
      </c>
      <c r="C440" s="52" t="s">
        <v>1411</v>
      </c>
      <c r="D440" s="52" t="s">
        <v>12</v>
      </c>
      <c r="E440" s="53" t="s">
        <v>1259</v>
      </c>
      <c r="F440" s="54">
        <v>10</v>
      </c>
      <c r="G440" s="54"/>
      <c r="H440" s="54"/>
      <c r="I440" s="54"/>
      <c r="J440" s="91"/>
    </row>
    <row r="441" spans="1:10" customFormat="1">
      <c r="A441" s="25" t="s">
        <v>1260</v>
      </c>
      <c r="B441" s="25" t="s">
        <v>1261</v>
      </c>
      <c r="C441" s="52" t="s">
        <v>1411</v>
      </c>
      <c r="D441" s="52" t="s">
        <v>12</v>
      </c>
      <c r="E441" s="53" t="s">
        <v>1262</v>
      </c>
      <c r="F441" s="54">
        <v>21</v>
      </c>
      <c r="G441" s="54"/>
      <c r="H441" s="54"/>
      <c r="I441" s="54"/>
      <c r="J441" s="91"/>
    </row>
    <row r="442" spans="1:10" customFormat="1">
      <c r="A442" s="25" t="s">
        <v>1263</v>
      </c>
      <c r="B442" s="25" t="s">
        <v>1264</v>
      </c>
      <c r="C442" s="52" t="s">
        <v>1411</v>
      </c>
      <c r="D442" s="52" t="s">
        <v>12</v>
      </c>
      <c r="E442" s="53" t="s">
        <v>1265</v>
      </c>
      <c r="F442" s="54">
        <v>5</v>
      </c>
      <c r="G442" s="54"/>
      <c r="H442" s="54"/>
      <c r="I442" s="54"/>
      <c r="J442" s="91"/>
    </row>
    <row r="443" spans="1:10" customFormat="1">
      <c r="A443" s="37" t="s">
        <v>1266</v>
      </c>
      <c r="B443" s="37" t="s">
        <v>1266</v>
      </c>
      <c r="C443" s="37" t="s">
        <v>521</v>
      </c>
      <c r="D443" s="86"/>
      <c r="E443" s="87" t="s">
        <v>1267</v>
      </c>
      <c r="F443" s="88"/>
      <c r="G443" s="89"/>
      <c r="H443" s="89"/>
      <c r="I443" s="89"/>
    </row>
    <row r="444" spans="1:10" customFormat="1">
      <c r="A444" s="25" t="s">
        <v>1268</v>
      </c>
      <c r="B444" s="25" t="s">
        <v>1269</v>
      </c>
      <c r="C444" s="52" t="s">
        <v>1411</v>
      </c>
      <c r="D444" s="52" t="s">
        <v>12</v>
      </c>
      <c r="E444" s="53" t="s">
        <v>1270</v>
      </c>
      <c r="F444" s="54">
        <v>5</v>
      </c>
      <c r="G444" s="54"/>
      <c r="H444" s="54"/>
      <c r="I444" s="54"/>
      <c r="J444" s="91"/>
    </row>
    <row r="445" spans="1:10" customFormat="1">
      <c r="A445" s="25" t="s">
        <v>1271</v>
      </c>
      <c r="B445" s="25" t="s">
        <v>1272</v>
      </c>
      <c r="C445" s="52" t="s">
        <v>1411</v>
      </c>
      <c r="D445" s="52" t="s">
        <v>94</v>
      </c>
      <c r="E445" s="53" t="s">
        <v>1273</v>
      </c>
      <c r="F445" s="54">
        <v>5</v>
      </c>
      <c r="G445" s="54"/>
      <c r="H445" s="54"/>
      <c r="I445" s="54"/>
      <c r="J445" s="91"/>
    </row>
    <row r="446" spans="1:10" customFormat="1">
      <c r="A446" s="25" t="s">
        <v>1274</v>
      </c>
      <c r="B446" s="25" t="s">
        <v>1275</v>
      </c>
      <c r="C446" s="52" t="s">
        <v>1411</v>
      </c>
      <c r="D446" s="52" t="s">
        <v>94</v>
      </c>
      <c r="E446" s="53" t="s">
        <v>1276</v>
      </c>
      <c r="F446" s="54">
        <v>7</v>
      </c>
      <c r="G446" s="54"/>
      <c r="H446" s="54"/>
      <c r="I446" s="54"/>
      <c r="J446" s="91"/>
    </row>
    <row r="447" spans="1:10" customFormat="1">
      <c r="A447" s="25" t="s">
        <v>1277</v>
      </c>
      <c r="B447" s="25" t="s">
        <v>1278</v>
      </c>
      <c r="C447" s="52" t="s">
        <v>1411</v>
      </c>
      <c r="D447" s="52" t="s">
        <v>94</v>
      </c>
      <c r="E447" s="53" t="s">
        <v>1279</v>
      </c>
      <c r="F447" s="54">
        <v>5</v>
      </c>
      <c r="G447" s="54"/>
      <c r="H447" s="54"/>
      <c r="I447" s="54"/>
      <c r="J447" s="91"/>
    </row>
    <row r="448" spans="1:10" customFormat="1">
      <c r="A448" s="25" t="s">
        <v>1280</v>
      </c>
      <c r="B448" s="25" t="s">
        <v>1281</v>
      </c>
      <c r="C448" s="52" t="s">
        <v>1411</v>
      </c>
      <c r="D448" s="52" t="s">
        <v>12</v>
      </c>
      <c r="E448" s="53" t="s">
        <v>1282</v>
      </c>
      <c r="F448" s="54">
        <v>5</v>
      </c>
      <c r="G448" s="54"/>
      <c r="H448" s="54"/>
      <c r="I448" s="54"/>
      <c r="J448" s="91"/>
    </row>
    <row r="449" spans="1:10" customFormat="1">
      <c r="A449" s="25" t="s">
        <v>1283</v>
      </c>
      <c r="B449" s="25" t="s">
        <v>1284</v>
      </c>
      <c r="C449" s="52" t="s">
        <v>1411</v>
      </c>
      <c r="D449" s="52" t="s">
        <v>12</v>
      </c>
      <c r="E449" s="53" t="s">
        <v>1410</v>
      </c>
      <c r="F449" s="54">
        <v>5</v>
      </c>
      <c r="G449" s="54"/>
      <c r="H449" s="54"/>
      <c r="I449" s="54"/>
      <c r="J449" s="91"/>
    </row>
    <row r="450" spans="1:10" customFormat="1">
      <c r="A450" s="25" t="s">
        <v>1285</v>
      </c>
      <c r="B450" s="25" t="s">
        <v>1286</v>
      </c>
      <c r="C450" s="52" t="s">
        <v>1411</v>
      </c>
      <c r="D450" s="52" t="s">
        <v>12</v>
      </c>
      <c r="E450" s="53" t="s">
        <v>1287</v>
      </c>
      <c r="F450" s="54">
        <v>5</v>
      </c>
      <c r="G450" s="54"/>
      <c r="H450" s="54"/>
      <c r="I450" s="54"/>
      <c r="J450" s="91"/>
    </row>
    <row r="451" spans="1:10" customFormat="1">
      <c r="A451" s="25" t="s">
        <v>1288</v>
      </c>
      <c r="B451" s="25" t="s">
        <v>1289</v>
      </c>
      <c r="C451" s="52" t="s">
        <v>1411</v>
      </c>
      <c r="D451" s="52" t="s">
        <v>12</v>
      </c>
      <c r="E451" s="53" t="s">
        <v>1290</v>
      </c>
      <c r="F451" s="54">
        <v>1</v>
      </c>
      <c r="G451" s="54"/>
      <c r="H451" s="54"/>
      <c r="I451" s="54"/>
      <c r="J451" s="91"/>
    </row>
    <row r="452" spans="1:10" customFormat="1">
      <c r="A452" s="25" t="s">
        <v>1291</v>
      </c>
      <c r="B452" s="25" t="s">
        <v>1292</v>
      </c>
      <c r="C452" s="52" t="s">
        <v>1411</v>
      </c>
      <c r="D452" s="52" t="s">
        <v>94</v>
      </c>
      <c r="E452" s="53" t="s">
        <v>1293</v>
      </c>
      <c r="F452" s="54">
        <v>5</v>
      </c>
      <c r="G452" s="54"/>
      <c r="H452" s="54"/>
      <c r="I452" s="54"/>
      <c r="J452" s="91"/>
    </row>
    <row r="453" spans="1:10" customFormat="1">
      <c r="A453" s="25" t="s">
        <v>1294</v>
      </c>
      <c r="B453" s="25" t="s">
        <v>1295</v>
      </c>
      <c r="C453" s="52" t="s">
        <v>1411</v>
      </c>
      <c r="D453" s="52" t="s">
        <v>94</v>
      </c>
      <c r="E453" s="53" t="s">
        <v>1296</v>
      </c>
      <c r="F453" s="54">
        <v>5</v>
      </c>
      <c r="G453" s="54"/>
      <c r="H453" s="54"/>
      <c r="I453" s="54"/>
      <c r="J453" s="91"/>
    </row>
    <row r="454" spans="1:10" customFormat="1">
      <c r="A454" s="37" t="s">
        <v>1297</v>
      </c>
      <c r="B454" s="37" t="s">
        <v>1297</v>
      </c>
      <c r="C454" s="37" t="s">
        <v>521</v>
      </c>
      <c r="D454" s="86"/>
      <c r="E454" s="87" t="s">
        <v>1298</v>
      </c>
      <c r="F454" s="88"/>
      <c r="G454" s="89"/>
      <c r="H454" s="89"/>
      <c r="I454" s="89"/>
    </row>
    <row r="455" spans="1:10" customFormat="1" ht="22.5">
      <c r="A455" s="25" t="s">
        <v>1299</v>
      </c>
      <c r="B455" s="25" t="s">
        <v>254</v>
      </c>
      <c r="C455" s="52" t="s">
        <v>67</v>
      </c>
      <c r="D455" s="52" t="s">
        <v>12</v>
      </c>
      <c r="E455" s="53" t="s">
        <v>255</v>
      </c>
      <c r="F455" s="54">
        <v>4</v>
      </c>
      <c r="G455" s="54"/>
      <c r="H455" s="54"/>
      <c r="I455" s="54"/>
      <c r="J455" s="91"/>
    </row>
    <row r="456" spans="1:10" customFormat="1" ht="22.5">
      <c r="A456" s="25" t="s">
        <v>1300</v>
      </c>
      <c r="B456" s="25" t="s">
        <v>1301</v>
      </c>
      <c r="C456" s="52" t="s">
        <v>1412</v>
      </c>
      <c r="D456" s="52" t="s">
        <v>12</v>
      </c>
      <c r="E456" s="53" t="s">
        <v>1302</v>
      </c>
      <c r="F456" s="54">
        <v>12</v>
      </c>
      <c r="G456" s="54"/>
      <c r="H456" s="54"/>
      <c r="I456" s="54"/>
      <c r="J456" s="91"/>
    </row>
    <row r="457" spans="1:10" customFormat="1" ht="22.5">
      <c r="A457" s="25" t="s">
        <v>1303</v>
      </c>
      <c r="B457" s="25" t="s">
        <v>1304</v>
      </c>
      <c r="C457" s="52" t="s">
        <v>67</v>
      </c>
      <c r="D457" s="52" t="s">
        <v>12</v>
      </c>
      <c r="E457" s="53" t="s">
        <v>1305</v>
      </c>
      <c r="F457" s="54">
        <v>4</v>
      </c>
      <c r="G457" s="54"/>
      <c r="H457" s="54"/>
      <c r="I457" s="54"/>
      <c r="J457" s="91"/>
    </row>
    <row r="458" spans="1:10" customFormat="1" ht="22.5">
      <c r="A458" s="25" t="s">
        <v>1306</v>
      </c>
      <c r="B458" s="25" t="s">
        <v>1307</v>
      </c>
      <c r="C458" s="52" t="s">
        <v>67</v>
      </c>
      <c r="D458" s="52" t="s">
        <v>12</v>
      </c>
      <c r="E458" s="53" t="s">
        <v>1308</v>
      </c>
      <c r="F458" s="54">
        <v>28</v>
      </c>
      <c r="G458" s="54"/>
      <c r="H458" s="54"/>
      <c r="I458" s="54"/>
      <c r="J458" s="91"/>
    </row>
    <row r="459" spans="1:10" customFormat="1" ht="22.5">
      <c r="A459" s="25" t="s">
        <v>1309</v>
      </c>
      <c r="B459" s="25" t="s">
        <v>1310</v>
      </c>
      <c r="C459" s="52" t="s">
        <v>1412</v>
      </c>
      <c r="D459" s="52" t="s">
        <v>12</v>
      </c>
      <c r="E459" s="53" t="s">
        <v>1311</v>
      </c>
      <c r="F459" s="54">
        <v>27</v>
      </c>
      <c r="G459" s="54"/>
      <c r="H459" s="54"/>
      <c r="I459" s="54"/>
      <c r="J459" s="91"/>
    </row>
    <row r="460" spans="1:10" customFormat="1" ht="22.5">
      <c r="A460" s="25" t="s">
        <v>1312</v>
      </c>
      <c r="B460" s="25" t="s">
        <v>1313</v>
      </c>
      <c r="C460" s="52" t="s">
        <v>67</v>
      </c>
      <c r="D460" s="52" t="s">
        <v>12</v>
      </c>
      <c r="E460" s="53" t="s">
        <v>1314</v>
      </c>
      <c r="F460" s="54">
        <v>29</v>
      </c>
      <c r="G460" s="54"/>
      <c r="H460" s="54"/>
      <c r="I460" s="54"/>
      <c r="J460" s="91"/>
    </row>
    <row r="461" spans="1:10" customFormat="1" ht="22.5">
      <c r="A461" s="25" t="s">
        <v>1315</v>
      </c>
      <c r="B461" s="25" t="s">
        <v>1316</v>
      </c>
      <c r="C461" s="52" t="s">
        <v>67</v>
      </c>
      <c r="D461" s="52" t="s">
        <v>12</v>
      </c>
      <c r="E461" s="53" t="s">
        <v>1317</v>
      </c>
      <c r="F461" s="54">
        <v>12</v>
      </c>
      <c r="G461" s="54"/>
      <c r="H461" s="54"/>
      <c r="I461" s="54"/>
      <c r="J461" s="91"/>
    </row>
    <row r="462" spans="1:10" customFormat="1" ht="22.5">
      <c r="A462" s="25" t="s">
        <v>1318</v>
      </c>
      <c r="B462" s="25" t="s">
        <v>1319</v>
      </c>
      <c r="C462" s="52" t="s">
        <v>1412</v>
      </c>
      <c r="D462" s="52" t="s">
        <v>12</v>
      </c>
      <c r="E462" s="53" t="s">
        <v>1320</v>
      </c>
      <c r="F462" s="54">
        <v>5</v>
      </c>
      <c r="G462" s="54"/>
      <c r="H462" s="54"/>
      <c r="I462" s="54"/>
      <c r="J462" s="91"/>
    </row>
    <row r="463" spans="1:10" customFormat="1" ht="22.5">
      <c r="A463" s="25" t="s">
        <v>1321</v>
      </c>
      <c r="B463" s="25" t="s">
        <v>1322</v>
      </c>
      <c r="C463" s="52" t="s">
        <v>67</v>
      </c>
      <c r="D463" s="52" t="s">
        <v>24</v>
      </c>
      <c r="E463" s="53" t="s">
        <v>1323</v>
      </c>
      <c r="F463" s="54">
        <v>99</v>
      </c>
      <c r="G463" s="54"/>
      <c r="H463" s="54"/>
      <c r="I463" s="54"/>
      <c r="J463" s="91"/>
    </row>
    <row r="464" spans="1:10" customFormat="1">
      <c r="A464" s="25" t="s">
        <v>1324</v>
      </c>
      <c r="B464" s="25" t="s">
        <v>1325</v>
      </c>
      <c r="C464" s="52" t="s">
        <v>67</v>
      </c>
      <c r="D464" s="52" t="s">
        <v>24</v>
      </c>
      <c r="E464" s="53" t="s">
        <v>1326</v>
      </c>
      <c r="F464" s="54">
        <v>12</v>
      </c>
      <c r="G464" s="54"/>
      <c r="H464" s="54"/>
      <c r="I464" s="54"/>
      <c r="J464" s="91"/>
    </row>
    <row r="465" spans="1:10" customFormat="1" ht="22.5">
      <c r="A465" s="25" t="s">
        <v>1327</v>
      </c>
      <c r="B465" s="25" t="s">
        <v>1328</v>
      </c>
      <c r="C465" s="52" t="s">
        <v>67</v>
      </c>
      <c r="D465" s="52" t="s">
        <v>24</v>
      </c>
      <c r="E465" s="53" t="s">
        <v>1329</v>
      </c>
      <c r="F465" s="54">
        <v>288</v>
      </c>
      <c r="G465" s="54"/>
      <c r="H465" s="54"/>
      <c r="I465" s="54"/>
      <c r="J465" s="91"/>
    </row>
    <row r="466" spans="1:10" customFormat="1" ht="22.5">
      <c r="A466" s="25" t="s">
        <v>1330</v>
      </c>
      <c r="B466" s="25" t="s">
        <v>1331</v>
      </c>
      <c r="C466" s="52" t="s">
        <v>67</v>
      </c>
      <c r="D466" s="52" t="s">
        <v>24</v>
      </c>
      <c r="E466" s="53" t="s">
        <v>1332</v>
      </c>
      <c r="F466" s="54">
        <v>21</v>
      </c>
      <c r="G466" s="54"/>
      <c r="H466" s="54"/>
      <c r="I466" s="54"/>
      <c r="J466" s="91"/>
    </row>
    <row r="467" spans="1:10" customFormat="1">
      <c r="A467" s="38" t="s">
        <v>439</v>
      </c>
      <c r="B467" s="38" t="s">
        <v>439</v>
      </c>
      <c r="C467" s="38" t="s">
        <v>521</v>
      </c>
      <c r="D467" s="70"/>
      <c r="E467" s="71" t="s">
        <v>1333</v>
      </c>
      <c r="F467" s="72"/>
      <c r="G467" s="73"/>
      <c r="H467" s="73"/>
      <c r="I467" s="73"/>
    </row>
    <row r="468" spans="1:10" customFormat="1">
      <c r="A468" s="34" t="s">
        <v>1334</v>
      </c>
      <c r="B468" s="34" t="s">
        <v>1334</v>
      </c>
      <c r="C468" s="34" t="s">
        <v>521</v>
      </c>
      <c r="D468" s="74"/>
      <c r="E468" s="75" t="s">
        <v>498</v>
      </c>
      <c r="F468" s="76"/>
      <c r="G468" s="77"/>
      <c r="H468" s="77"/>
      <c r="I468" s="77"/>
    </row>
    <row r="469" spans="1:10" customFormat="1" ht="22.5">
      <c r="A469" s="25" t="s">
        <v>1335</v>
      </c>
      <c r="B469" s="25" t="s">
        <v>499</v>
      </c>
      <c r="C469" s="52" t="s">
        <v>1411</v>
      </c>
      <c r="D469" s="52" t="s">
        <v>12</v>
      </c>
      <c r="E469" s="53" t="s">
        <v>500</v>
      </c>
      <c r="F469" s="54">
        <v>18</v>
      </c>
      <c r="G469" s="54"/>
      <c r="H469" s="54"/>
      <c r="I469" s="54"/>
      <c r="J469" s="91"/>
    </row>
    <row r="470" spans="1:10" customFormat="1" ht="33.75">
      <c r="A470" s="25" t="s">
        <v>1336</v>
      </c>
      <c r="B470" s="25" t="s">
        <v>501</v>
      </c>
      <c r="C470" s="52" t="s">
        <v>1411</v>
      </c>
      <c r="D470" s="52" t="s">
        <v>12</v>
      </c>
      <c r="E470" s="53" t="s">
        <v>502</v>
      </c>
      <c r="F470" s="54">
        <v>5</v>
      </c>
      <c r="G470" s="54"/>
      <c r="H470" s="54"/>
      <c r="I470" s="54"/>
      <c r="J470" s="91"/>
    </row>
    <row r="471" spans="1:10" customFormat="1" ht="22.5">
      <c r="A471" s="25" t="s">
        <v>1337</v>
      </c>
      <c r="B471" s="25" t="s">
        <v>503</v>
      </c>
      <c r="C471" s="52" t="s">
        <v>1411</v>
      </c>
      <c r="D471" s="52" t="s">
        <v>12</v>
      </c>
      <c r="E471" s="53" t="s">
        <v>504</v>
      </c>
      <c r="F471" s="54">
        <v>1</v>
      </c>
      <c r="G471" s="54"/>
      <c r="H471" s="54"/>
      <c r="I471" s="54"/>
      <c r="J471" s="91"/>
    </row>
    <row r="472" spans="1:10" customFormat="1">
      <c r="A472" s="25" t="s">
        <v>1338</v>
      </c>
      <c r="B472" s="25" t="s">
        <v>505</v>
      </c>
      <c r="C472" s="52" t="s">
        <v>1411</v>
      </c>
      <c r="D472" s="52" t="s">
        <v>12</v>
      </c>
      <c r="E472" s="53" t="s">
        <v>506</v>
      </c>
      <c r="F472" s="54">
        <v>10</v>
      </c>
      <c r="G472" s="54"/>
      <c r="H472" s="54"/>
      <c r="I472" s="54"/>
      <c r="J472" s="91"/>
    </row>
    <row r="473" spans="1:10" customFormat="1">
      <c r="A473" s="25" t="s">
        <v>1339</v>
      </c>
      <c r="B473" s="25" t="s">
        <v>509</v>
      </c>
      <c r="C473" s="52" t="s">
        <v>1411</v>
      </c>
      <c r="D473" s="52" t="s">
        <v>12</v>
      </c>
      <c r="E473" s="53" t="s">
        <v>510</v>
      </c>
      <c r="F473" s="54">
        <v>10</v>
      </c>
      <c r="G473" s="54"/>
      <c r="H473" s="54"/>
      <c r="I473" s="54"/>
      <c r="J473" s="91"/>
    </row>
    <row r="474" spans="1:10" customFormat="1">
      <c r="A474" s="25" t="s">
        <v>1340</v>
      </c>
      <c r="B474" s="25" t="s">
        <v>507</v>
      </c>
      <c r="C474" s="52" t="s">
        <v>1411</v>
      </c>
      <c r="D474" s="52" t="s">
        <v>12</v>
      </c>
      <c r="E474" s="53" t="s">
        <v>508</v>
      </c>
      <c r="F474" s="54">
        <v>20</v>
      </c>
      <c r="G474" s="54"/>
      <c r="H474" s="54"/>
      <c r="I474" s="54"/>
      <c r="J474" s="91"/>
    </row>
    <row r="475" spans="1:10" customFormat="1">
      <c r="A475" s="37" t="s">
        <v>1341</v>
      </c>
      <c r="B475" s="37" t="s">
        <v>1341</v>
      </c>
      <c r="C475" s="37" t="s">
        <v>521</v>
      </c>
      <c r="D475" s="86"/>
      <c r="E475" s="87" t="s">
        <v>511</v>
      </c>
      <c r="F475" s="88"/>
      <c r="G475" s="89"/>
      <c r="H475" s="89"/>
      <c r="I475" s="89"/>
    </row>
    <row r="476" spans="1:10" customFormat="1">
      <c r="A476" s="25" t="s">
        <v>1342</v>
      </c>
      <c r="B476" s="25" t="s">
        <v>512</v>
      </c>
      <c r="C476" s="52" t="s">
        <v>1411</v>
      </c>
      <c r="D476" s="52" t="s">
        <v>12</v>
      </c>
      <c r="E476" s="53" t="s">
        <v>513</v>
      </c>
      <c r="F476" s="54">
        <v>10</v>
      </c>
      <c r="G476" s="54"/>
      <c r="H476" s="54"/>
      <c r="I476" s="54"/>
      <c r="J476" s="91"/>
    </row>
    <row r="477" spans="1:10" customFormat="1">
      <c r="A477" s="55" t="s">
        <v>217</v>
      </c>
      <c r="B477" s="55" t="s">
        <v>217</v>
      </c>
      <c r="C477" s="55" t="s">
        <v>521</v>
      </c>
      <c r="D477" s="56"/>
      <c r="E477" s="57" t="s">
        <v>1343</v>
      </c>
      <c r="F477" s="58"/>
      <c r="G477" s="59"/>
      <c r="H477" s="59"/>
      <c r="I477" s="59"/>
    </row>
    <row r="478" spans="1:10" customFormat="1">
      <c r="A478" s="25" t="s">
        <v>219</v>
      </c>
      <c r="B478" s="25" t="s">
        <v>1344</v>
      </c>
      <c r="C478" s="52" t="s">
        <v>1411</v>
      </c>
      <c r="D478" s="52" t="s">
        <v>11</v>
      </c>
      <c r="E478" s="53" t="s">
        <v>1345</v>
      </c>
      <c r="F478" s="54">
        <v>74.06</v>
      </c>
      <c r="G478" s="54"/>
      <c r="H478" s="54"/>
      <c r="I478" s="54"/>
      <c r="J478" s="91"/>
    </row>
    <row r="479" spans="1:10" customFormat="1">
      <c r="A479" s="25" t="s">
        <v>264</v>
      </c>
      <c r="B479" s="25" t="s">
        <v>1346</v>
      </c>
      <c r="C479" s="52" t="s">
        <v>1411</v>
      </c>
      <c r="D479" s="52" t="s">
        <v>11</v>
      </c>
      <c r="E479" s="53" t="s">
        <v>1347</v>
      </c>
      <c r="F479" s="54">
        <v>41.49</v>
      </c>
      <c r="G479" s="54"/>
      <c r="H479" s="54"/>
      <c r="I479" s="54"/>
      <c r="J479" s="91"/>
    </row>
    <row r="480" spans="1:10" customFormat="1" ht="22.5">
      <c r="A480" s="25" t="s">
        <v>266</v>
      </c>
      <c r="B480" s="25" t="s">
        <v>1348</v>
      </c>
      <c r="C480" s="52" t="s">
        <v>1411</v>
      </c>
      <c r="D480" s="52" t="s">
        <v>11</v>
      </c>
      <c r="E480" s="53" t="s">
        <v>1349</v>
      </c>
      <c r="F480" s="54">
        <v>6.61</v>
      </c>
      <c r="G480" s="54"/>
      <c r="H480" s="54"/>
      <c r="I480" s="54"/>
      <c r="J480" s="91"/>
    </row>
    <row r="481" spans="1:11" customFormat="1">
      <c r="A481" s="25" t="s">
        <v>308</v>
      </c>
      <c r="B481" s="25" t="s">
        <v>1350</v>
      </c>
      <c r="C481" s="52" t="s">
        <v>1411</v>
      </c>
      <c r="D481" s="52" t="s">
        <v>12</v>
      </c>
      <c r="E481" s="53" t="s">
        <v>1351</v>
      </c>
      <c r="F481" s="54">
        <v>1</v>
      </c>
      <c r="G481" s="54"/>
      <c r="H481" s="54"/>
      <c r="I481" s="54"/>
      <c r="J481" s="91"/>
    </row>
    <row r="482" spans="1:11" customFormat="1">
      <c r="A482" s="25" t="s">
        <v>318</v>
      </c>
      <c r="B482" s="25" t="s">
        <v>1352</v>
      </c>
      <c r="C482" s="52" t="s">
        <v>1411</v>
      </c>
      <c r="D482" s="52" t="s">
        <v>12</v>
      </c>
      <c r="E482" s="53" t="s">
        <v>1353</v>
      </c>
      <c r="F482" s="54">
        <v>1</v>
      </c>
      <c r="G482" s="54"/>
      <c r="H482" s="54"/>
      <c r="I482" s="54"/>
      <c r="J482" s="91"/>
    </row>
    <row r="483" spans="1:11" customFormat="1">
      <c r="A483" s="25" t="s">
        <v>342</v>
      </c>
      <c r="B483" s="25" t="s">
        <v>1354</v>
      </c>
      <c r="C483" s="52" t="s">
        <v>1411</v>
      </c>
      <c r="D483" s="52" t="s">
        <v>12</v>
      </c>
      <c r="E483" s="53" t="s">
        <v>1355</v>
      </c>
      <c r="F483" s="54">
        <v>12</v>
      </c>
      <c r="G483" s="54"/>
      <c r="H483" s="54"/>
      <c r="I483" s="54"/>
      <c r="J483" s="91"/>
    </row>
    <row r="484" spans="1:11" customFormat="1">
      <c r="A484" s="55" t="s">
        <v>380</v>
      </c>
      <c r="B484" s="55" t="s">
        <v>380</v>
      </c>
      <c r="C484" s="55" t="s">
        <v>521</v>
      </c>
      <c r="D484" s="56"/>
      <c r="E484" s="57" t="s">
        <v>514</v>
      </c>
      <c r="F484" s="58"/>
      <c r="G484" s="59"/>
      <c r="H484" s="59"/>
      <c r="I484" s="59"/>
    </row>
    <row r="485" spans="1:11" customFormat="1" ht="22.5">
      <c r="A485" s="25" t="s">
        <v>445</v>
      </c>
      <c r="B485" s="25" t="s">
        <v>515</v>
      </c>
      <c r="C485" s="52" t="s">
        <v>1411</v>
      </c>
      <c r="D485" s="52" t="s">
        <v>12</v>
      </c>
      <c r="E485" s="53" t="s">
        <v>525</v>
      </c>
      <c r="F485" s="54">
        <v>9</v>
      </c>
      <c r="G485" s="54"/>
      <c r="H485" s="54"/>
      <c r="I485" s="54"/>
      <c r="J485" s="91"/>
    </row>
    <row r="486" spans="1:11" customFormat="1" ht="22.5">
      <c r="A486" s="25" t="s">
        <v>446</v>
      </c>
      <c r="B486" s="25" t="s">
        <v>516</v>
      </c>
      <c r="C486" s="52" t="s">
        <v>1411</v>
      </c>
      <c r="D486" s="52" t="s">
        <v>12</v>
      </c>
      <c r="E486" s="53" t="s">
        <v>526</v>
      </c>
      <c r="F486" s="54">
        <v>16</v>
      </c>
      <c r="G486" s="54"/>
      <c r="H486" s="54"/>
      <c r="I486" s="54"/>
      <c r="J486" s="91"/>
    </row>
    <row r="487" spans="1:11" customFormat="1" ht="22.5">
      <c r="A487" s="25" t="s">
        <v>447</v>
      </c>
      <c r="B487" s="25" t="s">
        <v>517</v>
      </c>
      <c r="C487" s="52" t="s">
        <v>1411</v>
      </c>
      <c r="D487" s="52" t="s">
        <v>12</v>
      </c>
      <c r="E487" s="53" t="s">
        <v>527</v>
      </c>
      <c r="F487" s="54">
        <v>6</v>
      </c>
      <c r="G487" s="54"/>
      <c r="H487" s="54"/>
      <c r="I487" s="54"/>
      <c r="J487" s="91"/>
    </row>
    <row r="488" spans="1:11" customFormat="1">
      <c r="A488" s="55" t="s">
        <v>381</v>
      </c>
      <c r="B488" s="55" t="s">
        <v>381</v>
      </c>
      <c r="C488" s="55" t="s">
        <v>521</v>
      </c>
      <c r="D488" s="56"/>
      <c r="E488" s="57" t="s">
        <v>383</v>
      </c>
      <c r="F488" s="58"/>
      <c r="G488" s="59"/>
      <c r="H488" s="59"/>
      <c r="I488" s="59"/>
    </row>
    <row r="489" spans="1:11" customFormat="1">
      <c r="A489" s="25" t="s">
        <v>448</v>
      </c>
      <c r="B489" s="25" t="s">
        <v>449</v>
      </c>
      <c r="C489" s="52" t="s">
        <v>1411</v>
      </c>
      <c r="D489" s="52" t="s">
        <v>93</v>
      </c>
      <c r="E489" s="53" t="s">
        <v>450</v>
      </c>
      <c r="F489" s="54">
        <v>4</v>
      </c>
      <c r="G489" s="54"/>
      <c r="H489" s="54"/>
      <c r="I489" s="54"/>
      <c r="J489" s="91"/>
    </row>
    <row r="490" spans="1:11" customFormat="1">
      <c r="A490" s="55" t="s">
        <v>382</v>
      </c>
      <c r="B490" s="55" t="s">
        <v>382</v>
      </c>
      <c r="C490" s="55" t="s">
        <v>521</v>
      </c>
      <c r="D490" s="56"/>
      <c r="E490" s="57" t="s">
        <v>384</v>
      </c>
      <c r="F490" s="58"/>
      <c r="G490" s="59"/>
      <c r="H490" s="59"/>
      <c r="I490" s="59"/>
    </row>
    <row r="491" spans="1:11" customFormat="1">
      <c r="A491" s="25" t="s">
        <v>451</v>
      </c>
      <c r="B491" s="25" t="s">
        <v>1356</v>
      </c>
      <c r="C491" s="52" t="s">
        <v>67</v>
      </c>
      <c r="D491" s="52" t="s">
        <v>11</v>
      </c>
      <c r="E491" s="53" t="s">
        <v>1357</v>
      </c>
      <c r="F491" s="54">
        <v>137.63999999999999</v>
      </c>
      <c r="G491" s="54"/>
      <c r="H491" s="54"/>
      <c r="I491" s="54"/>
      <c r="J491" s="91"/>
    </row>
    <row r="492" spans="1:11" customFormat="1">
      <c r="A492" s="25" t="s">
        <v>452</v>
      </c>
      <c r="B492" s="25" t="s">
        <v>1358</v>
      </c>
      <c r="C492" s="52" t="s">
        <v>67</v>
      </c>
      <c r="D492" s="52" t="s">
        <v>11</v>
      </c>
      <c r="E492" s="53" t="s">
        <v>1359</v>
      </c>
      <c r="F492" s="54">
        <v>216.63</v>
      </c>
      <c r="G492" s="54"/>
      <c r="H492" s="54"/>
      <c r="I492" s="54"/>
      <c r="J492" s="91"/>
    </row>
    <row r="493" spans="1:11" customFormat="1">
      <c r="A493" s="25" t="s">
        <v>453</v>
      </c>
      <c r="B493" s="25" t="s">
        <v>1360</v>
      </c>
      <c r="C493" s="52" t="s">
        <v>1411</v>
      </c>
      <c r="D493" s="52" t="s">
        <v>93</v>
      </c>
      <c r="E493" s="53" t="s">
        <v>1361</v>
      </c>
      <c r="F493" s="54">
        <v>12</v>
      </c>
      <c r="G493" s="54"/>
      <c r="H493" s="54"/>
      <c r="I493" s="54"/>
      <c r="J493" s="91"/>
    </row>
    <row r="494" spans="1:11" ht="15" customHeight="1">
      <c r="A494" s="121" t="str">
        <f>"TOTAL "&amp;B2</f>
        <v>TOTAL REFORMA E AMPLIAÇÃO SESC ARTES CÊNICAS/PA</v>
      </c>
      <c r="B494" s="122"/>
      <c r="C494" s="122"/>
      <c r="D494" s="122"/>
      <c r="E494" s="122"/>
      <c r="F494" s="26"/>
      <c r="G494" s="27"/>
      <c r="H494" s="28"/>
      <c r="I494" s="28"/>
      <c r="J494" s="2"/>
      <c r="K494" s="2"/>
    </row>
    <row r="495" spans="1:11">
      <c r="A495" s="121" t="s">
        <v>64</v>
      </c>
      <c r="B495" s="122"/>
      <c r="C495" s="122"/>
      <c r="D495" s="122"/>
      <c r="E495" s="123"/>
      <c r="F495" s="29"/>
      <c r="G495" s="30"/>
      <c r="H495" s="28"/>
      <c r="I495" s="28"/>
      <c r="J495" s="2"/>
      <c r="K495" s="2"/>
    </row>
    <row r="496" spans="1:11" ht="15" customHeight="1">
      <c r="A496" s="121" t="s">
        <v>73</v>
      </c>
      <c r="B496" s="122"/>
      <c r="C496" s="122"/>
      <c r="D496" s="122"/>
      <c r="E496" s="122"/>
      <c r="F496" s="26"/>
      <c r="G496" s="27"/>
      <c r="H496" s="28"/>
      <c r="I496" s="28"/>
      <c r="J496" s="2"/>
      <c r="K496" s="2"/>
    </row>
  </sheetData>
  <autoFilter ref="A6:I496"/>
  <mergeCells count="9">
    <mergeCell ref="A494:E494"/>
    <mergeCell ref="A495:E495"/>
    <mergeCell ref="A496:E496"/>
    <mergeCell ref="B1:I1"/>
    <mergeCell ref="B2:I2"/>
    <mergeCell ref="B3:I3"/>
    <mergeCell ref="B4:I4"/>
    <mergeCell ref="B5:F5"/>
    <mergeCell ref="G5:I5"/>
  </mergeCells>
  <printOptions horizontalCentered="1"/>
  <pageMargins left="0.62992125984251968" right="0.47244094488188981" top="0.86614173228346458" bottom="0.47244094488188981" header="0.19685039370078741" footer="0.19685039370078741"/>
  <pageSetup paperSize="9" scale="81" fitToHeight="0" orientation="landscape" r:id="rId1"/>
  <headerFooter>
    <oddHeader>&amp;L&amp;F&amp;R&amp;G</oddHeader>
    <oddFooter>&amp;CPlanilha Sintética&amp;R&amp;P/&amp;N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Normal="100" zoomScaleSheetLayoutView="100" workbookViewId="0">
      <selection activeCell="G31" sqref="G31"/>
    </sheetView>
  </sheetViews>
  <sheetFormatPr defaultColWidth="11.19921875" defaultRowHeight="15"/>
  <cols>
    <col min="1" max="1" width="11.5" style="1" bestFit="1" customWidth="1"/>
    <col min="2" max="2" width="10" style="1" bestFit="1" customWidth="1"/>
    <col min="3" max="3" width="5.3984375" style="3" bestFit="1" customWidth="1"/>
    <col min="4" max="4" width="4.296875" style="3" bestFit="1" customWidth="1"/>
    <col min="5" max="5" width="56.3984375" style="1" customWidth="1"/>
    <col min="6" max="6" width="8.19921875" style="2" customWidth="1"/>
    <col min="7" max="7" width="8.09765625" style="2" customWidth="1"/>
    <col min="8" max="9" width="9.19921875" style="2" bestFit="1" customWidth="1"/>
    <col min="10" max="10" width="13.19921875" style="1" bestFit="1" customWidth="1"/>
    <col min="11" max="16384" width="11.19921875" style="1"/>
  </cols>
  <sheetData>
    <row r="1" spans="1:9" s="5" customFormat="1">
      <c r="A1" s="90" t="s">
        <v>68</v>
      </c>
      <c r="B1" s="124" t="s">
        <v>105</v>
      </c>
      <c r="C1" s="124"/>
      <c r="D1" s="124"/>
      <c r="E1" s="124"/>
      <c r="F1" s="124"/>
      <c r="G1" s="124"/>
      <c r="H1" s="124"/>
      <c r="I1" s="124"/>
    </row>
    <row r="2" spans="1:9" s="5" customFormat="1">
      <c r="A2" s="90" t="s">
        <v>69</v>
      </c>
      <c r="B2" s="124" t="s">
        <v>1380</v>
      </c>
      <c r="C2" s="124"/>
      <c r="D2" s="124"/>
      <c r="E2" s="124"/>
      <c r="F2" s="124"/>
      <c r="G2" s="124"/>
      <c r="H2" s="124"/>
      <c r="I2" s="124"/>
    </row>
    <row r="3" spans="1:9" s="5" customFormat="1">
      <c r="A3" s="90" t="s">
        <v>70</v>
      </c>
      <c r="B3" s="124" t="s">
        <v>1415</v>
      </c>
      <c r="C3" s="124"/>
      <c r="D3" s="124"/>
      <c r="E3" s="124"/>
      <c r="F3" s="124"/>
      <c r="G3" s="124"/>
      <c r="H3" s="124"/>
      <c r="I3" s="124"/>
    </row>
    <row r="4" spans="1:9" s="5" customFormat="1" ht="14.25">
      <c r="A4" s="90" t="s">
        <v>71</v>
      </c>
      <c r="B4" s="125" t="str">
        <f>'SINTÉTICA OBRAS'!B4:I4</f>
        <v>SINAPI-PA 02/2021_Desonerado - ORSE-SE 01/2021</v>
      </c>
      <c r="C4" s="125"/>
      <c r="D4" s="125"/>
      <c r="E4" s="125"/>
      <c r="F4" s="125"/>
      <c r="G4" s="125"/>
      <c r="H4" s="125"/>
      <c r="I4" s="125"/>
    </row>
    <row r="5" spans="1:9" s="5" customFormat="1" ht="14.25">
      <c r="A5" s="90" t="s">
        <v>72</v>
      </c>
      <c r="B5" s="126" t="s">
        <v>518</v>
      </c>
      <c r="C5" s="126"/>
      <c r="D5" s="126"/>
      <c r="E5" s="126"/>
      <c r="F5" s="126"/>
      <c r="G5" s="127" t="str">
        <f>'SINTÉTICA OBRAS'!G5:I5</f>
        <v>DATA: 30/03/2021</v>
      </c>
      <c r="H5" s="127"/>
      <c r="I5" s="127"/>
    </row>
    <row r="6" spans="1:9" ht="24">
      <c r="A6" s="22" t="s">
        <v>74</v>
      </c>
      <c r="B6" s="22" t="s">
        <v>0</v>
      </c>
      <c r="C6" s="23" t="s">
        <v>65</v>
      </c>
      <c r="D6" s="23" t="s">
        <v>1</v>
      </c>
      <c r="E6" s="22" t="s">
        <v>2</v>
      </c>
      <c r="F6" s="12" t="s">
        <v>3</v>
      </c>
      <c r="G6" s="12" t="s">
        <v>4</v>
      </c>
      <c r="H6" s="12" t="s">
        <v>5</v>
      </c>
      <c r="I6" s="12" t="s">
        <v>104</v>
      </c>
    </row>
    <row r="7" spans="1:9" customFormat="1">
      <c r="A7" s="42" t="s">
        <v>6</v>
      </c>
      <c r="B7" s="42" t="s">
        <v>6</v>
      </c>
      <c r="C7" s="42" t="s">
        <v>521</v>
      </c>
      <c r="D7" s="43"/>
      <c r="E7" s="44" t="s">
        <v>121</v>
      </c>
      <c r="F7" s="45"/>
      <c r="G7" s="46"/>
      <c r="H7" s="46"/>
      <c r="I7" s="46"/>
    </row>
    <row r="8" spans="1:9" customFormat="1">
      <c r="A8" s="92" t="s">
        <v>7</v>
      </c>
      <c r="B8" s="92" t="s">
        <v>7</v>
      </c>
      <c r="C8" s="92" t="s">
        <v>521</v>
      </c>
      <c r="D8" s="93"/>
      <c r="E8" s="94" t="s">
        <v>267</v>
      </c>
      <c r="F8" s="95"/>
      <c r="G8" s="96"/>
      <c r="H8" s="96"/>
      <c r="I8" s="96"/>
    </row>
    <row r="9" spans="1:9" customFormat="1">
      <c r="A9" s="25" t="s">
        <v>107</v>
      </c>
      <c r="B9" s="25" t="s">
        <v>540</v>
      </c>
      <c r="C9" s="52" t="s">
        <v>1411</v>
      </c>
      <c r="D9" s="52" t="s">
        <v>12</v>
      </c>
      <c r="E9" s="53" t="s">
        <v>539</v>
      </c>
      <c r="F9" s="54">
        <v>1</v>
      </c>
      <c r="G9" s="54"/>
      <c r="H9" s="54"/>
      <c r="I9" s="54"/>
    </row>
    <row r="10" spans="1:9" customFormat="1">
      <c r="A10" s="97" t="s">
        <v>15</v>
      </c>
      <c r="B10" s="97" t="s">
        <v>15</v>
      </c>
      <c r="C10" s="97" t="s">
        <v>521</v>
      </c>
      <c r="D10" s="98"/>
      <c r="E10" s="99" t="s">
        <v>1088</v>
      </c>
      <c r="F10" s="100"/>
      <c r="G10" s="101"/>
      <c r="H10" s="101"/>
      <c r="I10" s="101"/>
    </row>
    <row r="11" spans="1:9" customFormat="1" ht="22.5">
      <c r="A11" s="25" t="s">
        <v>113</v>
      </c>
      <c r="B11" s="25" t="s">
        <v>541</v>
      </c>
      <c r="C11" s="52" t="s">
        <v>1411</v>
      </c>
      <c r="D11" s="52" t="s">
        <v>12</v>
      </c>
      <c r="E11" s="53" t="s">
        <v>1362</v>
      </c>
      <c r="F11" s="54">
        <v>7</v>
      </c>
      <c r="G11" s="54"/>
      <c r="H11" s="54"/>
      <c r="I11" s="54"/>
    </row>
    <row r="12" spans="1:9" customFormat="1">
      <c r="A12" s="25" t="s">
        <v>114</v>
      </c>
      <c r="B12" s="25" t="s">
        <v>542</v>
      </c>
      <c r="C12" s="52" t="s">
        <v>1411</v>
      </c>
      <c r="D12" s="52" t="s">
        <v>80</v>
      </c>
      <c r="E12" s="53" t="s">
        <v>1363</v>
      </c>
      <c r="F12" s="54">
        <v>1</v>
      </c>
      <c r="G12" s="54"/>
      <c r="H12" s="54"/>
      <c r="I12" s="54"/>
    </row>
    <row r="13" spans="1:9" customFormat="1" ht="22.5">
      <c r="A13" s="25" t="s">
        <v>115</v>
      </c>
      <c r="B13" s="25" t="s">
        <v>543</v>
      </c>
      <c r="C13" s="52" t="s">
        <v>1411</v>
      </c>
      <c r="D13" s="52" t="s">
        <v>12</v>
      </c>
      <c r="E13" s="53" t="s">
        <v>1364</v>
      </c>
      <c r="F13" s="54">
        <v>1</v>
      </c>
      <c r="G13" s="54"/>
      <c r="H13" s="54"/>
      <c r="I13" s="54"/>
    </row>
    <row r="14" spans="1:9" customFormat="1">
      <c r="A14" s="25" t="s">
        <v>116</v>
      </c>
      <c r="B14" s="25" t="s">
        <v>544</v>
      </c>
      <c r="C14" s="52" t="s">
        <v>1411</v>
      </c>
      <c r="D14" s="52" t="s">
        <v>80</v>
      </c>
      <c r="E14" s="53" t="s">
        <v>1365</v>
      </c>
      <c r="F14" s="54">
        <v>1</v>
      </c>
      <c r="G14" s="54"/>
      <c r="H14" s="54"/>
      <c r="I14" s="54"/>
    </row>
    <row r="15" spans="1:9" customFormat="1">
      <c r="A15" s="97" t="s">
        <v>22</v>
      </c>
      <c r="B15" s="97" t="s">
        <v>22</v>
      </c>
      <c r="C15" s="97" t="s">
        <v>521</v>
      </c>
      <c r="D15" s="98"/>
      <c r="E15" s="99" t="s">
        <v>343</v>
      </c>
      <c r="F15" s="100"/>
      <c r="G15" s="101"/>
      <c r="H15" s="101"/>
      <c r="I15" s="101"/>
    </row>
    <row r="16" spans="1:9" customFormat="1" ht="22.5">
      <c r="A16" s="25" t="s">
        <v>122</v>
      </c>
      <c r="B16" s="25" t="s">
        <v>545</v>
      </c>
      <c r="C16" s="52" t="s">
        <v>1411</v>
      </c>
      <c r="D16" s="52" t="s">
        <v>94</v>
      </c>
      <c r="E16" s="53" t="s">
        <v>1366</v>
      </c>
      <c r="F16" s="54">
        <v>2</v>
      </c>
      <c r="G16" s="54"/>
      <c r="H16" s="54"/>
      <c r="I16" s="54"/>
    </row>
    <row r="17" spans="1:9" customFormat="1" ht="22.5">
      <c r="A17" s="25" t="s">
        <v>522</v>
      </c>
      <c r="B17" s="25" t="s">
        <v>546</v>
      </c>
      <c r="C17" s="52" t="s">
        <v>1411</v>
      </c>
      <c r="D17" s="52" t="s">
        <v>94</v>
      </c>
      <c r="E17" s="53" t="s">
        <v>1367</v>
      </c>
      <c r="F17" s="54">
        <v>3</v>
      </c>
      <c r="G17" s="54"/>
      <c r="H17" s="54"/>
      <c r="I17" s="54"/>
    </row>
    <row r="18" spans="1:9" customFormat="1" ht="22.5">
      <c r="A18" s="25" t="s">
        <v>523</v>
      </c>
      <c r="B18" s="25" t="s">
        <v>547</v>
      </c>
      <c r="C18" s="52" t="s">
        <v>1411</v>
      </c>
      <c r="D18" s="52" t="s">
        <v>12</v>
      </c>
      <c r="E18" s="53" t="s">
        <v>1368</v>
      </c>
      <c r="F18" s="54">
        <v>5</v>
      </c>
      <c r="G18" s="54"/>
      <c r="H18" s="54"/>
      <c r="I18" s="54"/>
    </row>
    <row r="19" spans="1:9" customFormat="1" ht="22.5">
      <c r="A19" s="25" t="s">
        <v>524</v>
      </c>
      <c r="B19" s="25" t="s">
        <v>548</v>
      </c>
      <c r="C19" s="52" t="s">
        <v>1411</v>
      </c>
      <c r="D19" s="52" t="s">
        <v>12</v>
      </c>
      <c r="E19" s="53" t="s">
        <v>1369</v>
      </c>
      <c r="F19" s="54">
        <v>3</v>
      </c>
      <c r="G19" s="54"/>
      <c r="H19" s="54"/>
      <c r="I19" s="54"/>
    </row>
    <row r="20" spans="1:9" customFormat="1" ht="22.5">
      <c r="A20" s="25" t="s">
        <v>1370</v>
      </c>
      <c r="B20" s="25" t="s">
        <v>549</v>
      </c>
      <c r="C20" s="52" t="s">
        <v>1411</v>
      </c>
      <c r="D20" s="52" t="s">
        <v>12</v>
      </c>
      <c r="E20" s="53" t="s">
        <v>1371</v>
      </c>
      <c r="F20" s="54">
        <v>2</v>
      </c>
      <c r="G20" s="54"/>
      <c r="H20" s="54"/>
      <c r="I20" s="54"/>
    </row>
    <row r="21" spans="1:9" customFormat="1" ht="22.5">
      <c r="A21" s="25" t="s">
        <v>1372</v>
      </c>
      <c r="B21" s="25" t="s">
        <v>1373</v>
      </c>
      <c r="C21" s="52" t="s">
        <v>1411</v>
      </c>
      <c r="D21" s="52" t="s">
        <v>94</v>
      </c>
      <c r="E21" s="53" t="s">
        <v>1374</v>
      </c>
      <c r="F21" s="54">
        <v>2</v>
      </c>
      <c r="G21" s="54"/>
      <c r="H21" s="54"/>
      <c r="I21" s="54"/>
    </row>
    <row r="22" spans="1:9" customFormat="1" ht="22.5">
      <c r="A22" s="25" t="s">
        <v>1375</v>
      </c>
      <c r="B22" s="25" t="s">
        <v>1376</v>
      </c>
      <c r="C22" s="52" t="s">
        <v>1411</v>
      </c>
      <c r="D22" s="52" t="s">
        <v>94</v>
      </c>
      <c r="E22" s="53" t="s">
        <v>1377</v>
      </c>
      <c r="F22" s="54">
        <v>1</v>
      </c>
      <c r="G22" s="54"/>
      <c r="H22" s="54"/>
      <c r="I22" s="54"/>
    </row>
    <row r="23" spans="1:9" customFormat="1">
      <c r="A23" s="97" t="s">
        <v>551</v>
      </c>
      <c r="B23" s="97" t="s">
        <v>551</v>
      </c>
      <c r="C23" s="97" t="s">
        <v>521</v>
      </c>
      <c r="D23" s="98"/>
      <c r="E23" s="99" t="s">
        <v>1171</v>
      </c>
      <c r="F23" s="100"/>
      <c r="G23" s="101"/>
      <c r="H23" s="101"/>
      <c r="I23" s="101"/>
    </row>
    <row r="24" spans="1:9" customFormat="1">
      <c r="A24" s="25" t="s">
        <v>552</v>
      </c>
      <c r="B24" s="25" t="s">
        <v>1378</v>
      </c>
      <c r="C24" s="52" t="s">
        <v>1411</v>
      </c>
      <c r="D24" s="52" t="s">
        <v>12</v>
      </c>
      <c r="E24" s="53" t="s">
        <v>1379</v>
      </c>
      <c r="F24" s="54">
        <v>5</v>
      </c>
      <c r="G24" s="54"/>
      <c r="H24" s="54"/>
      <c r="I24" s="54"/>
    </row>
    <row r="25" spans="1:9" customFormat="1">
      <c r="A25" s="97" t="s">
        <v>553</v>
      </c>
      <c r="B25" s="97" t="s">
        <v>553</v>
      </c>
      <c r="C25" s="97" t="s">
        <v>521</v>
      </c>
      <c r="D25" s="98"/>
      <c r="E25" s="99" t="s">
        <v>383</v>
      </c>
      <c r="F25" s="100"/>
      <c r="G25" s="101"/>
      <c r="H25" s="101"/>
      <c r="I25" s="101"/>
    </row>
    <row r="26" spans="1:9" customFormat="1">
      <c r="A26" s="25" t="s">
        <v>554</v>
      </c>
      <c r="B26" s="25" t="s">
        <v>550</v>
      </c>
      <c r="C26" s="52" t="s">
        <v>1411</v>
      </c>
      <c r="D26" s="52" t="s">
        <v>12</v>
      </c>
      <c r="E26" s="53" t="s">
        <v>538</v>
      </c>
      <c r="F26" s="54">
        <v>1</v>
      </c>
      <c r="G26" s="54"/>
      <c r="H26" s="54"/>
      <c r="I26" s="54"/>
    </row>
    <row r="27" spans="1:9" ht="15" customHeight="1">
      <c r="A27" s="121" t="str">
        <f>"TOTAL EQUIPAMENTOS - "&amp;B2</f>
        <v>TOTAL EQUIPAMENTOS - REFORMA E AMPLIAÇÃO SESC ARTES CÊNICAS/PA - EQUIPAMENTOS</v>
      </c>
      <c r="B27" s="122"/>
      <c r="C27" s="122"/>
      <c r="D27" s="122"/>
      <c r="E27" s="122"/>
      <c r="F27" s="26"/>
      <c r="G27" s="27"/>
      <c r="H27" s="28"/>
      <c r="I27" s="28"/>
    </row>
    <row r="28" spans="1:9">
      <c r="A28" s="121" t="s">
        <v>64</v>
      </c>
      <c r="B28" s="122"/>
      <c r="C28" s="122"/>
      <c r="D28" s="122"/>
      <c r="E28" s="123"/>
      <c r="F28" s="29"/>
      <c r="G28" s="30"/>
      <c r="H28" s="28"/>
      <c r="I28" s="28"/>
    </row>
    <row r="29" spans="1:9" ht="15" customHeight="1">
      <c r="A29" s="121" t="s">
        <v>555</v>
      </c>
      <c r="B29" s="122"/>
      <c r="C29" s="122"/>
      <c r="D29" s="122"/>
      <c r="E29" s="122"/>
      <c r="F29" s="26"/>
      <c r="G29" s="27"/>
      <c r="H29" s="28"/>
      <c r="I29" s="28"/>
    </row>
  </sheetData>
  <autoFilter ref="A6:I29"/>
  <mergeCells count="9">
    <mergeCell ref="A27:E27"/>
    <mergeCell ref="A28:E28"/>
    <mergeCell ref="A29:E29"/>
    <mergeCell ref="B1:I1"/>
    <mergeCell ref="B2:I2"/>
    <mergeCell ref="B3:I3"/>
    <mergeCell ref="B4:I4"/>
    <mergeCell ref="B5:F5"/>
    <mergeCell ref="G5:I5"/>
  </mergeCells>
  <printOptions horizontalCentered="1"/>
  <pageMargins left="0.62992125984251968" right="0.47244094488188981" top="0.86614173228346458" bottom="0.47244094488188981" header="0.19685039370078741" footer="0.19685039370078741"/>
  <pageSetup paperSize="9" scale="81" fitToHeight="0" orientation="landscape" r:id="rId1"/>
  <headerFooter>
    <oddHeader>&amp;L&amp;F&amp;R&amp;G</oddHeader>
    <oddFooter>&amp;CPlanilha Sintética&amp;R&amp;P/&amp;N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RESUMO GERAL</vt:lpstr>
      <vt:lpstr>SINTÉTICA OBRAS</vt:lpstr>
      <vt:lpstr>SINTÉTICA EQUIP</vt:lpstr>
      <vt:lpstr>'SINTÉTICA EQUIP'!Area_de_impressao</vt:lpstr>
      <vt:lpstr>'RESUMO GERAL'!Titulos_de_impressao</vt:lpstr>
      <vt:lpstr>'SINTÉTICA EQUIP'!Titulos_de_impressao</vt:lpstr>
      <vt:lpstr>'SINTÉTICA OBRAS'!Titulos_de_impressao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prod3</cp:lastModifiedBy>
  <cp:lastPrinted>2021-03-30T18:55:31Z</cp:lastPrinted>
  <dcterms:modified xsi:type="dcterms:W3CDTF">2021-06-11T17:29:29Z</dcterms:modified>
</cp:coreProperties>
</file>