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escpa.sharepoint.com/sites/EngenhariaeArquitetura/Documentos Compartilhados/General/03. Obras/PA65 - SESC SANTAREM/26.XXXX. SERVIÇOS DE ADEQUAÇÕES E QUALIFICAÇÕES DE AMBIENTES/EDITAVEIS/"/>
    </mc:Choice>
  </mc:AlternateContent>
  <xr:revisionPtr revIDLastSave="3248" documentId="11_DC04DA455E2994BF4DABCA4BF7925BC630B2BFED" xr6:coauthVersionLast="47" xr6:coauthVersionMax="47" xr10:uidLastSave="{3CB29FDC-C521-41A4-90ED-3F937A242C08}"/>
  <bookViews>
    <workbookView xWindow="28680" yWindow="-120" windowWidth="29040" windowHeight="15720" activeTab="2" xr2:uid="{00000000-000D-0000-FFFF-FFFF00000000}"/>
  </bookViews>
  <sheets>
    <sheet name="01. RESUMO" sheetId="6" r:id="rId1"/>
    <sheet name="02. ORÇAMENTO" sheetId="7" r:id="rId2"/>
    <sheet name="04. CFF" sheetId="9" r:id="rId3"/>
  </sheets>
  <definedNames>
    <definedName name="_xlnm._FilterDatabase" localSheetId="1" hidden="1">'02. ORÇAMENTO'!$A$7:$K$365</definedName>
    <definedName name="_xlnm.Print_Area" localSheetId="0">'01. RESUMO'!$B$1:$E$21</definedName>
    <definedName name="_xlnm.Print_Area" localSheetId="1">'02. ORÇAMENTO'!$B$1:$K$370</definedName>
    <definedName name="_xlnm.Print_Area" localSheetId="2">'04. CFF'!$A$1:$Q$24</definedName>
    <definedName name="_xlnm.Print_Titles" localSheetId="1">'02. ORÇAMENTO'!$1:$7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9" l="1"/>
  <c r="L18" i="9"/>
  <c r="J18" i="9"/>
  <c r="H18" i="9"/>
  <c r="F18" i="9"/>
  <c r="F19" i="9" s="1"/>
  <c r="M14" i="9"/>
  <c r="K14" i="9"/>
  <c r="K13" i="9"/>
  <c r="I13" i="9"/>
  <c r="I11" i="9"/>
  <c r="M10" i="9"/>
  <c r="K9" i="9"/>
  <c r="E13" i="9"/>
  <c r="E14" i="9"/>
  <c r="E15" i="9"/>
  <c r="E16" i="9"/>
  <c r="E17" i="9"/>
  <c r="D9" i="9"/>
  <c r="O9" i="9" s="1"/>
  <c r="D10" i="9"/>
  <c r="O10" i="9" s="1"/>
  <c r="D11" i="9"/>
  <c r="M11" i="9" s="1"/>
  <c r="D12" i="9"/>
  <c r="O12" i="9" s="1"/>
  <c r="D13" i="9"/>
  <c r="M13" i="9" s="1"/>
  <c r="D14" i="9"/>
  <c r="Q14" i="9" s="1"/>
  <c r="D15" i="9"/>
  <c r="M15" i="9" s="1"/>
  <c r="D16" i="9"/>
  <c r="M16" i="9" s="1"/>
  <c r="D17" i="9"/>
  <c r="Q17" i="9" s="1"/>
  <c r="B13" i="9"/>
  <c r="B14" i="9"/>
  <c r="B15" i="9"/>
  <c r="B16" i="9"/>
  <c r="B17" i="9"/>
  <c r="E18" i="6"/>
  <c r="D18" i="6"/>
  <c r="E12" i="9"/>
  <c r="E11" i="9"/>
  <c r="E10" i="9"/>
  <c r="E9" i="9"/>
  <c r="E8" i="9"/>
  <c r="G11" i="9"/>
  <c r="D8" i="9"/>
  <c r="G8" i="9" s="1"/>
  <c r="B12" i="9"/>
  <c r="B11" i="9"/>
  <c r="B10" i="9"/>
  <c r="B9" i="9"/>
  <c r="B8" i="9"/>
  <c r="E18" i="9" l="1"/>
  <c r="M17" i="9"/>
  <c r="K17" i="9"/>
  <c r="I17" i="9"/>
  <c r="I16" i="9"/>
  <c r="K16" i="9"/>
  <c r="Q16" i="9"/>
  <c r="I15" i="9"/>
  <c r="K15" i="9"/>
  <c r="Q15" i="9"/>
  <c r="I14" i="9"/>
  <c r="I12" i="9"/>
  <c r="K12" i="9"/>
  <c r="M12" i="9"/>
  <c r="K11" i="9"/>
  <c r="I10" i="9"/>
  <c r="K10" i="9"/>
  <c r="I9" i="9"/>
  <c r="M9" i="9"/>
  <c r="Q9" i="9"/>
  <c r="I8" i="9"/>
  <c r="D18" i="9"/>
  <c r="M18" i="9" s="1"/>
  <c r="K8" i="9"/>
  <c r="Q8" i="9"/>
  <c r="M8" i="9"/>
  <c r="H19" i="9"/>
  <c r="J19" i="9" s="1"/>
  <c r="L19" i="9" s="1"/>
  <c r="G17" i="9"/>
  <c r="O16" i="9"/>
  <c r="O17" i="9"/>
  <c r="O14" i="9"/>
  <c r="G15" i="9"/>
  <c r="O15" i="9"/>
  <c r="Q13" i="9"/>
  <c r="O13" i="9"/>
  <c r="G13" i="9"/>
  <c r="G14" i="9"/>
  <c r="G16" i="9"/>
  <c r="G10" i="9"/>
  <c r="Q12" i="9"/>
  <c r="G12" i="9"/>
  <c r="G9" i="9"/>
  <c r="Q10" i="9"/>
  <c r="Q11" i="9"/>
  <c r="O8" i="9"/>
  <c r="O11" i="9"/>
  <c r="K18" i="9" l="1"/>
  <c r="I18" i="9"/>
  <c r="J20" i="9"/>
  <c r="H20" i="9"/>
  <c r="N19" i="9"/>
  <c r="P19" i="9" s="1"/>
  <c r="P20" i="9" s="1"/>
  <c r="L20" i="9"/>
  <c r="F20" i="9"/>
  <c r="O18" i="9"/>
  <c r="Q18" i="9"/>
  <c r="G18" i="9"/>
  <c r="G19" i="9" s="1"/>
  <c r="G20" i="9" l="1"/>
  <c r="I19" i="9"/>
  <c r="N20" i="9"/>
  <c r="K19" i="9" l="1"/>
  <c r="I20" i="9"/>
  <c r="M19" i="9" l="1"/>
  <c r="K20" i="9"/>
  <c r="M20" i="9" l="1"/>
  <c r="O19" i="9"/>
  <c r="O20" i="9" l="1"/>
  <c r="Q19" i="9"/>
  <c r="Q20" i="9" s="1"/>
</calcChain>
</file>

<file path=xl/sharedStrings.xml><?xml version="1.0" encoding="utf-8"?>
<sst xmlns="http://schemas.openxmlformats.org/spreadsheetml/2006/main" count="1745" uniqueCount="752">
  <si>
    <t>BDI:</t>
  </si>
  <si>
    <t>REVISÃO:</t>
  </si>
  <si>
    <t>DATA:</t>
  </si>
  <si>
    <t>RESUMO</t>
  </si>
  <si>
    <t>ITEM</t>
  </si>
  <si>
    <t>DESCRIÇÃO</t>
  </si>
  <si>
    <t>TOTAL (C/BDI)</t>
  </si>
  <si>
    <t>PESO (%)</t>
  </si>
  <si>
    <t>SERVIÇOS PRELIMINARES</t>
  </si>
  <si>
    <t>TOTAL GERAL</t>
  </si>
  <si>
    <t>BDI DIFERENCIADO:</t>
  </si>
  <si>
    <t>ORÇAMENTO SINTÉTICO</t>
  </si>
  <si>
    <t>CÓDIGO</t>
  </si>
  <si>
    <t>BASE</t>
  </si>
  <si>
    <t>UND</t>
  </si>
  <si>
    <t>QUANT.</t>
  </si>
  <si>
    <t>VALOR UNITÁRIO</t>
  </si>
  <si>
    <t>VALOR UNITÁRIO (C/BDI)</t>
  </si>
  <si>
    <t>TOTAL</t>
  </si>
  <si>
    <t xml:space="preserve"> 1.1 </t>
  </si>
  <si>
    <t>SEDOP</t>
  </si>
  <si>
    <t>Licenças e taxas da obra (até 500m2)</t>
  </si>
  <si>
    <t>cj</t>
  </si>
  <si>
    <t>SBC</t>
  </si>
  <si>
    <t>m²</t>
  </si>
  <si>
    <t>UN</t>
  </si>
  <si>
    <t xml:space="preserve"> 2.1 </t>
  </si>
  <si>
    <t>SINAPI</t>
  </si>
  <si>
    <t xml:space="preserve"> 2.2 </t>
  </si>
  <si>
    <t>Retirada de entulho - manualmente (incluindo caixa coletora)</t>
  </si>
  <si>
    <t>m³</t>
  </si>
  <si>
    <t>ORSE</t>
  </si>
  <si>
    <t xml:space="preserve"> 3.1 </t>
  </si>
  <si>
    <t xml:space="preserve"> 4.1 </t>
  </si>
  <si>
    <t>Próprio</t>
  </si>
  <si>
    <t xml:space="preserve"> 4.2 </t>
  </si>
  <si>
    <t xml:space="preserve"> 4.3 </t>
  </si>
  <si>
    <t xml:space="preserve"> 4.4 </t>
  </si>
  <si>
    <t xml:space="preserve"> 4.5 </t>
  </si>
  <si>
    <t xml:space="preserve"> 4.6 </t>
  </si>
  <si>
    <t xml:space="preserve"> 5.1 </t>
  </si>
  <si>
    <t>un</t>
  </si>
  <si>
    <t>pt</t>
  </si>
  <si>
    <t>M</t>
  </si>
  <si>
    <t>Ponto de agua (incl. tubos e conexoes)</t>
  </si>
  <si>
    <t>m</t>
  </si>
  <si>
    <t>Limpeza geral e entrega da obra</t>
  </si>
  <si>
    <t>PREÇO TOTAL</t>
  </si>
  <si>
    <t xml:space="preserve"> 1 </t>
  </si>
  <si>
    <t xml:space="preserve"> 011171 </t>
  </si>
  <si>
    <t/>
  </si>
  <si>
    <t xml:space="preserve"> 2 </t>
  </si>
  <si>
    <t xml:space="preserve"> 020174 </t>
  </si>
  <si>
    <t xml:space="preserve"> 3 </t>
  </si>
  <si>
    <t xml:space="preserve"> 4 </t>
  </si>
  <si>
    <t xml:space="preserve"> 5 </t>
  </si>
  <si>
    <t xml:space="preserve"> 180299 </t>
  </si>
  <si>
    <t xml:space="preserve"> 270220 </t>
  </si>
  <si>
    <t>CRONOGRAMA FÍSICO-FINANCEIRO</t>
  </si>
  <si>
    <t>30 DIAS</t>
  </si>
  <si>
    <t>60 DIAS</t>
  </si>
  <si>
    <t>90 DIAS</t>
  </si>
  <si>
    <t>ACUMULADO</t>
  </si>
  <si>
    <t>SALDO</t>
  </si>
  <si>
    <t xml:space="preserve">  </t>
  </si>
  <si>
    <t>ADMINISTRAÇÃO LOCAL</t>
  </si>
  <si>
    <t xml:space="preserve"> SESC-000192 </t>
  </si>
  <si>
    <t>ADMINISTRAÇÃO LOCAL DA OBRA</t>
  </si>
  <si>
    <t xml:space="preserve"> 4.1.1 </t>
  </si>
  <si>
    <t xml:space="preserve"> 4.1.2 </t>
  </si>
  <si>
    <t xml:space="preserve"> 4.1.3 </t>
  </si>
  <si>
    <t xml:space="preserve"> 4.2.1 </t>
  </si>
  <si>
    <t xml:space="preserve"> 4.3.1 </t>
  </si>
  <si>
    <t xml:space="preserve"> 4.4.1 </t>
  </si>
  <si>
    <t xml:space="preserve"> 4.5.1 </t>
  </si>
  <si>
    <t xml:space="preserve"> 4.5.2 </t>
  </si>
  <si>
    <t xml:space="preserve"> 4.5.3 </t>
  </si>
  <si>
    <t>PINTURA</t>
  </si>
  <si>
    <t xml:space="preserve"> 4.6.1 </t>
  </si>
  <si>
    <t xml:space="preserve"> 4.6.2 </t>
  </si>
  <si>
    <t xml:space="preserve"> 4.6.3 </t>
  </si>
  <si>
    <t>SERVIÇOS FINAIS</t>
  </si>
  <si>
    <t xml:space="preserve"> 170081 </t>
  </si>
  <si>
    <t>Ponto de luz / força (c/tubul., cx. e fiaçao) ate 200W</t>
  </si>
  <si>
    <r>
      <rPr>
        <b/>
        <sz val="11"/>
        <rFont val="Aptos Display"/>
        <family val="2"/>
        <scheme val="major"/>
      </rPr>
      <t>OBRA</t>
    </r>
    <r>
      <rPr>
        <sz val="11"/>
        <rFont val="Aptos Display"/>
        <family val="2"/>
        <scheme val="major"/>
      </rPr>
      <t>:  EXECUÇÃO DE SERVIÇOS DE ENGENHARIA NÃO CONTEMPLADOS NO CONTRATO ANTERIOR- SESC SANTARÉM</t>
    </r>
  </si>
  <si>
    <r>
      <rPr>
        <b/>
        <sz val="11"/>
        <rFont val="Aptos Display"/>
        <family val="2"/>
        <scheme val="major"/>
      </rPr>
      <t>LOCAL:</t>
    </r>
    <r>
      <rPr>
        <sz val="11"/>
        <rFont val="Aptos Display"/>
        <family val="2"/>
        <scheme val="major"/>
      </rPr>
      <t xml:space="preserve"> R. Wilson Dias da Fonseca, 535 - Central, Santarém - PA</t>
    </r>
  </si>
  <si>
    <r>
      <rPr>
        <b/>
        <sz val="11"/>
        <rFont val="Aptos Display"/>
        <family val="2"/>
        <scheme val="major"/>
      </rPr>
      <t>BANCOS:</t>
    </r>
    <r>
      <rPr>
        <sz val="11"/>
        <rFont val="Aptos Display"/>
        <family val="2"/>
        <scheme val="major"/>
      </rPr>
      <t xml:space="preserve"> SINAPI - 01/2026 - Pará SBC - 02/2026 - Pará
ORSE - 12/2025 - Sergipe
SEDOP - 10/2025 - Pará</t>
    </r>
  </si>
  <si>
    <t>DIVERSOS</t>
  </si>
  <si>
    <t xml:space="preserve"> 010786 </t>
  </si>
  <si>
    <t>Aluguel e montagem de andaime metálico</t>
  </si>
  <si>
    <t>m2/mês</t>
  </si>
  <si>
    <t>TERREO</t>
  </si>
  <si>
    <t>CASA DE GÁS</t>
  </si>
  <si>
    <t>CIVIL</t>
  </si>
  <si>
    <t xml:space="preserve"> 4.1.1.1 </t>
  </si>
  <si>
    <t xml:space="preserve"> SESC-000233 </t>
  </si>
  <si>
    <t>Abrigo p/ Casa de Gás - 1,25x1,00x2,00m - SEDOP MOD (250646)</t>
  </si>
  <si>
    <t>INSTALAÇÃO DE GÁS ENCANADO</t>
  </si>
  <si>
    <t xml:space="preserve"> 4.1.2.1 </t>
  </si>
  <si>
    <t xml:space="preserve"> SESC-000255 </t>
  </si>
  <si>
    <t>PROJETO "AS BUILT" DE INSTALACAO GAS-  (ADAPT SBC 000095)</t>
  </si>
  <si>
    <t xml:space="preserve"> 4.1.2.2 </t>
  </si>
  <si>
    <t xml:space="preserve"> 100788 </t>
  </si>
  <si>
    <t>KIT CAVALETE PARA GÁS - SEM MEDIDOR OU REGULADOR - ENTRADA INDIVIDUAL PRINCIPAL, EM AÇO GALVANIZADO DN 15 E 25 MM (1/2" E 1") - FORNECIMENTO E INSTALAÇÃO. AF_01/2020</t>
  </si>
  <si>
    <t xml:space="preserve"> 4.1.2.3 </t>
  </si>
  <si>
    <t xml:space="preserve"> 103029 </t>
  </si>
  <si>
    <t>REGISTRO OU REGULADOR DE GÁS DE COZINHA - FORNECIMENTO E INSTALAÇÃO. AF_08/2021</t>
  </si>
  <si>
    <t xml:space="preserve"> 4.1.2.4 </t>
  </si>
  <si>
    <t xml:space="preserve"> 100799 </t>
  </si>
  <si>
    <t>TUBO, PEX, MULTICAMADA, COM TUBO LUVA, DN 16, INSTALADO EM IMPLANTAÇÃO DE INSTALAÇÕES DE GÁS - FORNECIMENTO E INSTALAÇÃO. AF_01/2020</t>
  </si>
  <si>
    <t xml:space="preserve"> 4.1.2.5 </t>
  </si>
  <si>
    <t xml:space="preserve"> 91166 </t>
  </si>
  <si>
    <t>FIXAÇÃO DE TUBOS HORIZONTAIS DE PEX OU MULTICAMADAS, DIÂMETROS IGUAIS OU INFERIORES A 40 MM, COM ABRAÇADEIRA PLÁSTICA FIXADA EM LAJE. AF_09/2023_PE</t>
  </si>
  <si>
    <t xml:space="preserve"> 4.1.2.6 </t>
  </si>
  <si>
    <t xml:space="preserve"> 13044 </t>
  </si>
  <si>
    <t>Laudo de Vistoria e ART com execução de teste de estanqueidade de gás com emissão de laudo técnico, exclusive deslocamento de equipe técnica - Rev 01</t>
  </si>
  <si>
    <t>INSTALAÇÕES ELETRICAS</t>
  </si>
  <si>
    <t xml:space="preserve"> 4.1.3.1 </t>
  </si>
  <si>
    <t xml:space="preserve"> 4.1.3.2 </t>
  </si>
  <si>
    <t xml:space="preserve"> 171092 </t>
  </si>
  <si>
    <t>Eletroduto de F°G° de 3/4"</t>
  </si>
  <si>
    <t xml:space="preserve"> 4.1.3.3 </t>
  </si>
  <si>
    <t xml:space="preserve"> 170912 </t>
  </si>
  <si>
    <t>Condulete de aluminio tipo X 3/4"</t>
  </si>
  <si>
    <t xml:space="preserve"> 4.1.3.4 </t>
  </si>
  <si>
    <t xml:space="preserve"> 171415 </t>
  </si>
  <si>
    <t>Unidut múltiplo Ø 3/4"</t>
  </si>
  <si>
    <t xml:space="preserve"> 4.1.3.5 </t>
  </si>
  <si>
    <t xml:space="preserve"> 171135 </t>
  </si>
  <si>
    <t>Braçadeira tipo "D' p/ elet de 3/4"</t>
  </si>
  <si>
    <t xml:space="preserve"> 4.1.3.6 </t>
  </si>
  <si>
    <t xml:space="preserve"> 170332 </t>
  </si>
  <si>
    <t>Interruptor 1 tecla simples (s/fiaçao)</t>
  </si>
  <si>
    <t xml:space="preserve"> 4.1.3.7 </t>
  </si>
  <si>
    <t xml:space="preserve"> 91926 </t>
  </si>
  <si>
    <t>CABO DE COBRE FLEXÍVEL ISOLADO, 2,5 MM², ANTI-CHAMA 450/750 V, PARA CIRCUITOS TERMINAIS - FORNECIMENTO E INSTALAÇÃO. AF_03/2023</t>
  </si>
  <si>
    <t xml:space="preserve"> 4.1.3.8 </t>
  </si>
  <si>
    <t xml:space="preserve"> 97607 </t>
  </si>
  <si>
    <t>LUMINÁRIA ARANDELA TIPO TARTARUGA, DE SOBREPOR, COM 1 LÂMPADA LED DE 6 W, SEM REATOR - FORNECIMENTO E INSTALAÇÃO. AF_09/2024</t>
  </si>
  <si>
    <t>COPA FUNCIONARIOS</t>
  </si>
  <si>
    <t>DEMOLIÇÕES E RETIRADAS</t>
  </si>
  <si>
    <t xml:space="preserve"> 4.2.1.1 </t>
  </si>
  <si>
    <t xml:space="preserve"> 020235 </t>
  </si>
  <si>
    <t>Retirada de piso ceramico, inclusive camada regularizadora</t>
  </si>
  <si>
    <t xml:space="preserve"> 4.2.1.2 </t>
  </si>
  <si>
    <t xml:space="preserve"> 97629 </t>
  </si>
  <si>
    <t>DEMOLIÇÃO DE LAJES, EM CONCRETO ARMADO, DE FORMA MECANIZADA COM MARTELETE, SEM REAPROVEITAMENTO. AF_09/2023</t>
  </si>
  <si>
    <t xml:space="preserve"> 4.2.1.3 </t>
  </si>
  <si>
    <t xml:space="preserve"> 97638 </t>
  </si>
  <si>
    <t>REMOÇÃO DE CHAPAS E PERFIS DE DRYWALL, DE FORMA MANUAL, SEM REAPROVEITAMENTO. AF_09/2023</t>
  </si>
  <si>
    <t xml:space="preserve"> 4.2.2 </t>
  </si>
  <si>
    <t>PAREDES, FECHAMENTOS E REVESTIMENTOS</t>
  </si>
  <si>
    <t xml:space="preserve"> 4.2.2.1 </t>
  </si>
  <si>
    <t xml:space="preserve"> 061358 </t>
  </si>
  <si>
    <t>Divisória em gesso acartonado e=11cm</t>
  </si>
  <si>
    <t xml:space="preserve"> 4.2.2.2 </t>
  </si>
  <si>
    <t xml:space="preserve"> 053042 </t>
  </si>
  <si>
    <t>ABERTURA E FECHAMENTO DE RASGOS EM ALVENARIA</t>
  </si>
  <si>
    <t xml:space="preserve"> 4.2.3 </t>
  </si>
  <si>
    <t>PISOS E ACABAMENTOS</t>
  </si>
  <si>
    <t xml:space="preserve"> 4.2.3.1 </t>
  </si>
  <si>
    <t xml:space="preserve"> 87273 </t>
  </si>
  <si>
    <t>REVESTIMENTO CERÂMICO PARA PAREDES INTERNAS COM PLACAS TIPO ESMALTADA DE DIMENSÕES 33X45 CM APLICADAS NA ALTURA INTEIRA DAS PAREDES. AF_02/2023_PE</t>
  </si>
  <si>
    <t xml:space="preserve"> 4.2.4 </t>
  </si>
  <si>
    <t>LOUÇAS, METAIS E BANCADAS</t>
  </si>
  <si>
    <t xml:space="preserve"> 4.2.4.1 </t>
  </si>
  <si>
    <t xml:space="preserve"> SESC-000254 </t>
  </si>
  <si>
    <t>BANCADA GRANITO CINZA 300 X 60 CM, COM CUBA DE EMBUTIR DE AÇO, VÁLVULA AMERICANA EM METAL, SIFÃO METALICO, ENGATE FLEXÍVEL 30 CM, TORNEIRA CROMADA LONGA, DE PAREDE, 1/2" OU 3/4", P/ COZINHA, PADRÃO POPULAR - FORNEC. E INSTALAÇÃO. AF_01/2020 - ADAPTADO SINAPI (93441)</t>
  </si>
  <si>
    <t xml:space="preserve"> 4.2.5 </t>
  </si>
  <si>
    <t>INSTALAÇÕES HIDROSSANITARIAS</t>
  </si>
  <si>
    <t xml:space="preserve"> 4.2.5.1 </t>
  </si>
  <si>
    <t xml:space="preserve"> 180214 </t>
  </si>
  <si>
    <t>Ponto de esgoto (incl. tubos, conexoes,cx. e ralos)</t>
  </si>
  <si>
    <t xml:space="preserve"> 4.2.5.2 </t>
  </si>
  <si>
    <t xml:space="preserve"> 4.2.5.3 </t>
  </si>
  <si>
    <t xml:space="preserve"> 98110 </t>
  </si>
  <si>
    <t>CAIXA DE GORDURA PEQUENA (CAPACIDADE: 19 L), CIRCULAR, EM PVC, DIÂMETRO INTERNO= 0,3 M. AF_12/2020</t>
  </si>
  <si>
    <t xml:space="preserve"> 4.2.5.4 </t>
  </si>
  <si>
    <t xml:space="preserve"> 89713 </t>
  </si>
  <si>
    <t>TUBO PVC, SERIE NORMAL, ESGOTO PREDIAL, DN 75 MM, FORNECIDO E INSTALADO EM RAMAL DE DESCARGA OU RAMAL DE ESGOTO SANITÁRIO. AF_08/2022</t>
  </si>
  <si>
    <t xml:space="preserve"> 4.2.6 </t>
  </si>
  <si>
    <t xml:space="preserve"> 4.2.6.1 </t>
  </si>
  <si>
    <t xml:space="preserve"> 170701 </t>
  </si>
  <si>
    <t>Ponto de força (tubul., fiaçao e disjuntor) acima de 200W</t>
  </si>
  <si>
    <t xml:space="preserve"> 4.2.6.2 </t>
  </si>
  <si>
    <t xml:space="preserve"> 4.2.6.3 </t>
  </si>
  <si>
    <t xml:space="preserve"> 170076 </t>
  </si>
  <si>
    <t>Eletroduto PVC Rígido de 3/4"</t>
  </si>
  <si>
    <t xml:space="preserve"> 4.2.6.4 </t>
  </si>
  <si>
    <t xml:space="preserve"> 91930 </t>
  </si>
  <si>
    <t>CABO DE COBRE FLEXÍVEL ISOLADO, 6 MM², ANTI-CHAMA 450/750 V, PARA CIRCUITOS TERMINAIS - FORNECIMENTO E INSTALAÇÃO. AF_03/2023</t>
  </si>
  <si>
    <t xml:space="preserve"> 4.2.6.5 </t>
  </si>
  <si>
    <t xml:space="preserve"> 171523 </t>
  </si>
  <si>
    <t>Tomada 2P+T 20A (s/fiaçao)</t>
  </si>
  <si>
    <t xml:space="preserve"> 4.2.6.6 </t>
  </si>
  <si>
    <t xml:space="preserve"> 170339 </t>
  </si>
  <si>
    <t>Tomada 2P+T 10A (s/fiaçao)</t>
  </si>
  <si>
    <t xml:space="preserve"> 4.2.7 </t>
  </si>
  <si>
    <t>CLIMATIZAÇÃO</t>
  </si>
  <si>
    <t xml:space="preserve"> 4.2.7.1 </t>
  </si>
  <si>
    <t xml:space="preserve"> 230846 </t>
  </si>
  <si>
    <t>Revisão de ponto de ar condicionado</t>
  </si>
  <si>
    <t>SALA DE MANUTENÇÃO / CASA DE BOMBAS</t>
  </si>
  <si>
    <t>DEMOLIÇÕES E RETIRADA</t>
  </si>
  <si>
    <t xml:space="preserve"> 4.3.1.1 </t>
  </si>
  <si>
    <t xml:space="preserve"> 020019 </t>
  </si>
  <si>
    <t>Retirada de reboco ou emboço</t>
  </si>
  <si>
    <t xml:space="preserve"> 4.3.1.2 </t>
  </si>
  <si>
    <t xml:space="preserve"> 020861 </t>
  </si>
  <si>
    <t>Retirada de forro de gesso (incl. barroteamento)</t>
  </si>
  <si>
    <t xml:space="preserve"> 4.3.1.3 </t>
  </si>
  <si>
    <t xml:space="preserve"> 4.3.1.4 </t>
  </si>
  <si>
    <t xml:space="preserve"> 020014 </t>
  </si>
  <si>
    <t>Retirada de esquadria sem aproveitamento</t>
  </si>
  <si>
    <t xml:space="preserve"> 4.3.2 </t>
  </si>
  <si>
    <t>ESCAVAÇÕES</t>
  </si>
  <si>
    <t xml:space="preserve"> 4.3.2.1 </t>
  </si>
  <si>
    <t xml:space="preserve"> 030010 </t>
  </si>
  <si>
    <t>Escavação manual de ate 1.50m de profundidade</t>
  </si>
  <si>
    <t xml:space="preserve"> 4.3.2.2 </t>
  </si>
  <si>
    <t xml:space="preserve"> 030254 </t>
  </si>
  <si>
    <t>Reaterro compactado</t>
  </si>
  <si>
    <t xml:space="preserve"> 4.3.3 </t>
  </si>
  <si>
    <t>CONCRETO</t>
  </si>
  <si>
    <t xml:space="preserve"> 4.3.3.1 </t>
  </si>
  <si>
    <t xml:space="preserve"> 051171 </t>
  </si>
  <si>
    <t>Concreto armado FCK=20MPA com forma aparente - 1 reaproveitamento (incl. lancamento e adensamento)</t>
  </si>
  <si>
    <t xml:space="preserve"> 4.3.4 </t>
  </si>
  <si>
    <t xml:space="preserve"> 4.3.4.1 </t>
  </si>
  <si>
    <t xml:space="preserve"> 103333 </t>
  </si>
  <si>
    <t>ALVENARIA DE VEDAÇÃO DE BLOCOS CERÂMICOS FURADOS NA HORIZONTAL DE 9X14X19 CM (ESPESSURA 9 CM) E ARGAMASSA DE ASSENTAMENTO COM PREPARO MANUAL. AF_12/2021</t>
  </si>
  <si>
    <t xml:space="preserve"> 4.3.4.2 </t>
  </si>
  <si>
    <t xml:space="preserve"> 93200 </t>
  </si>
  <si>
    <t>FIXAÇÃO (ENCUNHAMENTO) DE ALVENARIA DE VEDAÇÃO COM ARGAMASSA APLICADA COM BISNAGA. AF_03/2024</t>
  </si>
  <si>
    <t xml:space="preserve"> 4.3.4.3 </t>
  </si>
  <si>
    <t xml:space="preserve"> 87904 </t>
  </si>
  <si>
    <t>CHAPISCO APLICADO EM ALVENARIA (COM PRESENÇA DE VÃOS) E ESTRUTURAS DE CONCRETO DE FACHADA, COM COLHER DE PEDREIRO. ARGAMASSA TRAÇO 1:3 COM PREPARO MANUAL. AF_10/2022</t>
  </si>
  <si>
    <t xml:space="preserve"> 4.3.4.4 </t>
  </si>
  <si>
    <t xml:space="preserve"> 110763 </t>
  </si>
  <si>
    <t>Reboco com argamassa 1:6:Adit. Plast.</t>
  </si>
  <si>
    <t xml:space="preserve"> 4.3.4.5 </t>
  </si>
  <si>
    <t xml:space="preserve"> 080273 </t>
  </si>
  <si>
    <t>Reboco impermeabilizante</t>
  </si>
  <si>
    <t xml:space="preserve"> 4.3.4.6 </t>
  </si>
  <si>
    <t xml:space="preserve"> 105037 </t>
  </si>
  <si>
    <t>VERGA PRÉ-FABRICADA COM ATÉ 1,5 M DE VÃO, ESPESSURA DE *10* CM. AF_03/2024</t>
  </si>
  <si>
    <t xml:space="preserve"> 4.3.4.7 </t>
  </si>
  <si>
    <t xml:space="preserve"> 4.3.5 </t>
  </si>
  <si>
    <t xml:space="preserve"> 4.3.5.1 </t>
  </si>
  <si>
    <t xml:space="preserve"> 87261 </t>
  </si>
  <si>
    <t>REVESTIMENTO CERÂMICO PARA PISO COM PLACAS TIPO PORCELANATO DE DIMENSÕES 60X60 CM APLICADA EM AMBIENTES DE ÁREA MENOR QUE 5 M². AF_02/2023_PE</t>
  </si>
  <si>
    <t xml:space="preserve"> 4.3.5.2 </t>
  </si>
  <si>
    <t xml:space="preserve"> 98689 </t>
  </si>
  <si>
    <t>SOLEIRA EM GRANITO, LARGURA 15 CM, ESPESSURA 2,0 CM. AF_09/2020</t>
  </si>
  <si>
    <t xml:space="preserve"> 4.3.5.3 </t>
  </si>
  <si>
    <t xml:space="preserve"> 130492 </t>
  </si>
  <si>
    <t>Calçada (incl.alicerce, baldrame e concreto c/ junta seca)</t>
  </si>
  <si>
    <t xml:space="preserve"> 4.3.6 </t>
  </si>
  <si>
    <t>ESQUADRIAS</t>
  </si>
  <si>
    <t xml:space="preserve"> 4.3.6.1 </t>
  </si>
  <si>
    <t xml:space="preserve"> 112592 </t>
  </si>
  <si>
    <t>PORTA CORRER ALUM.PINT.ELETROST.BRANCA 1,2x2,1m P5</t>
  </si>
  <si>
    <t xml:space="preserve"> 4.3.6.2 </t>
  </si>
  <si>
    <t xml:space="preserve"> 91341 </t>
  </si>
  <si>
    <t>PORTA EM ALUMÍNIO DE ABRIR TIPO VENEZIANA COM GUARNIÇÃO, FIXAÇÃO COM PARAFUSOS - FORNECIMENTO E INSTALAÇÃO. AF_10/2025</t>
  </si>
  <si>
    <t xml:space="preserve"> 4.3.6.3 </t>
  </si>
  <si>
    <t xml:space="preserve"> 112604 </t>
  </si>
  <si>
    <t>JANELA DE CORRER ALUMINIO PINTURA ELETROSTATICA BRANCA</t>
  </si>
  <si>
    <t xml:space="preserve"> 4.3.6.4 </t>
  </si>
  <si>
    <t xml:space="preserve"> 100661 </t>
  </si>
  <si>
    <t>JANELA DE PVC BRANCO TIPO MAXIM-AR (VIDRO INCLUSO), BATENTE/ REQUADRO DE 4 A 14 CM, DIMENSÕES 60X60 CM, COM GUARNIÇÃO/ ALIZAR, COM FERRAGENS, FIXAÇÃO COM PARAFUSOS, VEDAÇÃO COM SILICONE, EXCLUSIVE CONTRAMARCO - FORNECIMENTO E INSTALAÇÃO. AF_11/2024</t>
  </si>
  <si>
    <t xml:space="preserve"> 4.3.7 </t>
  </si>
  <si>
    <t xml:space="preserve"> 4.3.7.1 </t>
  </si>
  <si>
    <t xml:space="preserve"> 88485 </t>
  </si>
  <si>
    <t>FUNDO SELADOR ACRÍLICO, APLICAÇÃO MANUAL EM PAREDE, UMA DEMÃO. AF_04/2023</t>
  </si>
  <si>
    <t xml:space="preserve"> 4.3.7.2 </t>
  </si>
  <si>
    <t xml:space="preserve"> 88497 </t>
  </si>
  <si>
    <t>EMASSAMENTO COM MASSA LÁTEX, APLICAÇÃO EM PAREDE, DUAS DEMÃOS, LIXAMENTO MANUAL. AF_04/2023</t>
  </si>
  <si>
    <t xml:space="preserve"> 4.3.7.3 </t>
  </si>
  <si>
    <t xml:space="preserve"> 104642 </t>
  </si>
  <si>
    <t>PINTURA LÁTEX ACRÍLICA STANDARD, APLICAÇÃO MANUAL EM PAREDES, DUAS DEMÃOS. AF_04/2023</t>
  </si>
  <si>
    <t xml:space="preserve"> 4.3.8 </t>
  </si>
  <si>
    <t>INSTALAÇÃO HIDROSSANITARIA</t>
  </si>
  <si>
    <t xml:space="preserve"> 4.3.8.1 </t>
  </si>
  <si>
    <t xml:space="preserve"> 180844 </t>
  </si>
  <si>
    <t>Revisão de ponto de água</t>
  </si>
  <si>
    <t xml:space="preserve"> 4.3.9 </t>
  </si>
  <si>
    <t xml:space="preserve"> 4.3.9.1 </t>
  </si>
  <si>
    <t xml:space="preserve"> 4.3.9.2 </t>
  </si>
  <si>
    <t xml:space="preserve"> 4.3.9.3 </t>
  </si>
  <si>
    <t xml:space="preserve"> 171491 </t>
  </si>
  <si>
    <t>Revisão de ponto de luz</t>
  </si>
  <si>
    <t xml:space="preserve"> 4.3.9.4 </t>
  </si>
  <si>
    <t xml:space="preserve"> 4.3.9.5 </t>
  </si>
  <si>
    <t xml:space="preserve"> 4.3.9.6 </t>
  </si>
  <si>
    <t xml:space="preserve"> 4.3.9.7 </t>
  </si>
  <si>
    <t xml:space="preserve"> 4.3.9.8 </t>
  </si>
  <si>
    <t xml:space="preserve"> 171017 </t>
  </si>
  <si>
    <t>Eletroduto de F°G° de 1"</t>
  </si>
  <si>
    <t xml:space="preserve"> 4.3.9.9 </t>
  </si>
  <si>
    <t xml:space="preserve"> 171413 </t>
  </si>
  <si>
    <t>Unidut múltiplo Ø 1"</t>
  </si>
  <si>
    <t xml:space="preserve"> 4.3.9.10 </t>
  </si>
  <si>
    <t xml:space="preserve"> 170910 </t>
  </si>
  <si>
    <t>Condulete de aluminio tipo X 1"</t>
  </si>
  <si>
    <t xml:space="preserve"> 4.3.9.11 </t>
  </si>
  <si>
    <t xml:space="preserve"> 4.3.9.12 </t>
  </si>
  <si>
    <t xml:space="preserve"> 4.3.9.13 </t>
  </si>
  <si>
    <t xml:space="preserve"> 4.3.9.14 </t>
  </si>
  <si>
    <t xml:space="preserve"> 4.3.9.15 </t>
  </si>
  <si>
    <t xml:space="preserve"> 93656 </t>
  </si>
  <si>
    <t>DISJUNTOR MONOPOLAR TIPO DIN, CORRENTE NOMINAL DE 25A - FORNECIMENTO E INSTALAÇÃO. AF_07/2025</t>
  </si>
  <si>
    <t xml:space="preserve"> 4.3.9.16 </t>
  </si>
  <si>
    <t xml:space="preserve"> 170869 </t>
  </si>
  <si>
    <t>Quadro de comando - proteção trifásico - 2CV</t>
  </si>
  <si>
    <t xml:space="preserve"> 4.3.9.17 </t>
  </si>
  <si>
    <t xml:space="preserve"> 060680 </t>
  </si>
  <si>
    <t>LUMINARIA DE EMERGENCIA 30 LEDS BIVOLT LDE INTELBRAS</t>
  </si>
  <si>
    <t xml:space="preserve"> 4.3.9.18 </t>
  </si>
  <si>
    <t xml:space="preserve"> 060301 </t>
  </si>
  <si>
    <t>LUMINARIA DE SOBREPOR HERMETICA PARA TUBULAR LED OU FLUORES.</t>
  </si>
  <si>
    <t>AREA MULTI-ESPORTE</t>
  </si>
  <si>
    <t xml:space="preserve"> 4.4.1.1 </t>
  </si>
  <si>
    <t xml:space="preserve"> 4.4.2 </t>
  </si>
  <si>
    <t>VIDROS</t>
  </si>
  <si>
    <t xml:space="preserve"> 4.4.2.1 </t>
  </si>
  <si>
    <t xml:space="preserve"> 091379 </t>
  </si>
  <si>
    <t>Porta em vidro temperado c/ ferragens -(sem mola)</t>
  </si>
  <si>
    <t xml:space="preserve"> 4.4.2.2 </t>
  </si>
  <si>
    <t xml:space="preserve"> 091518 </t>
  </si>
  <si>
    <t>Pele de vidro ( Painel fixo)</t>
  </si>
  <si>
    <t xml:space="preserve"> 4.4.2.3 </t>
  </si>
  <si>
    <t xml:space="preserve"> 091519 </t>
  </si>
  <si>
    <t>Pele de vidro (painel móvel)</t>
  </si>
  <si>
    <t xml:space="preserve"> 4.4.2.4 </t>
  </si>
  <si>
    <t xml:space="preserve"> 091513 </t>
  </si>
  <si>
    <t>Painel fixo em vidro temperado de 10mm</t>
  </si>
  <si>
    <t xml:space="preserve"> 4.4.2.5 </t>
  </si>
  <si>
    <t xml:space="preserve"> 1012730 </t>
  </si>
  <si>
    <t>Mola p/ porta de vidro</t>
  </si>
  <si>
    <t xml:space="preserve"> 4.4.3 </t>
  </si>
  <si>
    <t xml:space="preserve"> 4.4.3.1 </t>
  </si>
  <si>
    <t xml:space="preserve"> 103272 </t>
  </si>
  <si>
    <t>AR CONDICIONADO SPLIT ON/OFF, CASSETE (TETO), 36000 BTU/H, CICLO QUENTE/FRIO - FORNECIMENTO E INSTALAÇÃO. AF_11/2021_PE</t>
  </si>
  <si>
    <t xml:space="preserve"> 4.4.3.2 </t>
  </si>
  <si>
    <t xml:space="preserve"> 231084 </t>
  </si>
  <si>
    <t>Ponto de dreno p/ split (10m)</t>
  </si>
  <si>
    <t xml:space="preserve"> 4.4.3.3 </t>
  </si>
  <si>
    <t xml:space="preserve"> 231086 </t>
  </si>
  <si>
    <t>Ponto de gás p/ split até 60.000 BTU's (10m)</t>
  </si>
  <si>
    <t xml:space="preserve"> 4.4.4 </t>
  </si>
  <si>
    <t xml:space="preserve"> 4.4.4.1 </t>
  </si>
  <si>
    <t xml:space="preserve"> 4.4.4.2 </t>
  </si>
  <si>
    <t xml:space="preserve"> 4.4.4.3 </t>
  </si>
  <si>
    <t xml:space="preserve"> 4.4.4.4 </t>
  </si>
  <si>
    <t xml:space="preserve"> 4.4.4.5 </t>
  </si>
  <si>
    <t xml:space="preserve"> 4.4.4.6 </t>
  </si>
  <si>
    <t xml:space="preserve"> 4.4.4.7 </t>
  </si>
  <si>
    <t xml:space="preserve"> 4.4.4.8 </t>
  </si>
  <si>
    <t xml:space="preserve"> 4.4.4.9 </t>
  </si>
  <si>
    <t xml:space="preserve"> 4.4.4.10 </t>
  </si>
  <si>
    <t xml:space="preserve"> 171131 </t>
  </si>
  <si>
    <t>Braçadeira tipo "D' p/ elet de  1"</t>
  </si>
  <si>
    <t xml:space="preserve"> 4.4.4.11 </t>
  </si>
  <si>
    <t xml:space="preserve"> 4.4.4.12 </t>
  </si>
  <si>
    <t xml:space="preserve"> 4.4.4.13 </t>
  </si>
  <si>
    <t xml:space="preserve"> 4.4.4.14 </t>
  </si>
  <si>
    <t xml:space="preserve"> 170337 </t>
  </si>
  <si>
    <t>Interruptor 1 tecla+tomada (s/fiaçao)</t>
  </si>
  <si>
    <t xml:space="preserve"> 4.4.4.15 </t>
  </si>
  <si>
    <t xml:space="preserve"> 171522 </t>
  </si>
  <si>
    <t>Tomadas 2 (2P+T) 10A (s/fiação)</t>
  </si>
  <si>
    <t xml:space="preserve"> 4.4.4.16 </t>
  </si>
  <si>
    <t xml:space="preserve"> 4.4.4.17 </t>
  </si>
  <si>
    <t xml:space="preserve"> 4.4.5 </t>
  </si>
  <si>
    <t xml:space="preserve"> 4.4.5.1 </t>
  </si>
  <si>
    <t xml:space="preserve"> 4.4.5.2 </t>
  </si>
  <si>
    <t xml:space="preserve"> 4.4.5.3 </t>
  </si>
  <si>
    <t xml:space="preserve"> 4.4.5.4 </t>
  </si>
  <si>
    <t xml:space="preserve"> 88484 </t>
  </si>
  <si>
    <t>FUNDO SELADOR ACRÍLICO, APLICAÇÃO MANUAL EM TETO, UMA DEMÃO. AF_04/2023</t>
  </si>
  <si>
    <t xml:space="preserve"> 4.4.5.5 </t>
  </si>
  <si>
    <t xml:space="preserve"> 88496 </t>
  </si>
  <si>
    <t>EMASSAMENTO COM MASSA LÁTEX, APLICAÇÃO EM TETO, DUAS DEMÃOS, LIXAMENTO MANUAL. AF_04/2023</t>
  </si>
  <si>
    <t xml:space="preserve"> 4.4.5.6 </t>
  </si>
  <si>
    <t xml:space="preserve"> 104640 </t>
  </si>
  <si>
    <t>PINTURA LÁTEX ACRÍLICA STANDARD, APLICAÇÃO MANUAL EM TETO, DUAS DEMÃOS. AF_04/2023</t>
  </si>
  <si>
    <t>ACADEMIA</t>
  </si>
  <si>
    <t xml:space="preserve"> 4.5.1.1 </t>
  </si>
  <si>
    <t xml:space="preserve"> SESC-000258 </t>
  </si>
  <si>
    <t>RETIRADA DE VIDROS C/ REAPROVEITAMENTO</t>
  </si>
  <si>
    <t xml:space="preserve"> 4.5.1.2 </t>
  </si>
  <si>
    <t xml:space="preserve"> 4.5.2.1 </t>
  </si>
  <si>
    <t xml:space="preserve"> 061354 </t>
  </si>
  <si>
    <t>Divisória em gesso acartonado e= 7cm</t>
  </si>
  <si>
    <t xml:space="preserve"> 4.5.2.2 </t>
  </si>
  <si>
    <t xml:space="preserve"> 102148 </t>
  </si>
  <si>
    <t>ESPELHO CRISTAL, ESPESSURA 4 MM, SEM MOLDURA, APARAFUSADO COM BOTÃO DE ROSCA INTERNA, COM ÁREA MAIOR QUE 1,0 M2.. AF_11/2025</t>
  </si>
  <si>
    <t xml:space="preserve"> 4.5.2.3 </t>
  </si>
  <si>
    <t xml:space="preserve"> 061458 </t>
  </si>
  <si>
    <t>Painel em ACM - Estruturado (fachadas)</t>
  </si>
  <si>
    <t xml:space="preserve"> 4.5.2.4 </t>
  </si>
  <si>
    <t xml:space="preserve"> 4.5.2.5 </t>
  </si>
  <si>
    <t xml:space="preserve"> SESC-000259 </t>
  </si>
  <si>
    <t>RECOLOCAÇÃO DE VIDROS</t>
  </si>
  <si>
    <t xml:space="preserve"> 4.5.3.1 </t>
  </si>
  <si>
    <t xml:space="preserve"> 4.5.3.2 </t>
  </si>
  <si>
    <t xml:space="preserve"> 4941 </t>
  </si>
  <si>
    <t>Pintura de acabamento com tinta emborrachada - 03 demãos - R1</t>
  </si>
  <si>
    <t>AREA EXTERNA/ MEDIDOR</t>
  </si>
  <si>
    <t>ESQUADRIAS METALICAS</t>
  </si>
  <si>
    <t xml:space="preserve"> 4.6.1.1 </t>
  </si>
  <si>
    <t xml:space="preserve"> 090832 </t>
  </si>
  <si>
    <t>Grade de ferro em metalom  (incl. pint.anti-corrosiva)</t>
  </si>
  <si>
    <t xml:space="preserve"> 4.6.1.2 </t>
  </si>
  <si>
    <t xml:space="preserve"> 090822 </t>
  </si>
  <si>
    <t>Portão de ferro em metalom (incl. pintura anti corrosiva)</t>
  </si>
  <si>
    <t xml:space="preserve"> 4.6.2.1 </t>
  </si>
  <si>
    <t xml:space="preserve"> 100742 </t>
  </si>
  <si>
    <t>PINTURA COM TINTA ALQUÍDICA DE ACABAMENTO (ESMALTE SINTÉTICO ACETINADO) APLICADA A ROLO OU PINCEL SOBRE SUPERFÍCIES METÁLICAS (EXCETO PERFIL) EXECUTADO EM OBRA (POR DEMÃO). AF_01/2020</t>
  </si>
  <si>
    <t xml:space="preserve"> 4.6.3.1 </t>
  </si>
  <si>
    <t xml:space="preserve"> 4.6.3.2 </t>
  </si>
  <si>
    <t xml:space="preserve"> 4.6.3.3 </t>
  </si>
  <si>
    <t xml:space="preserve"> 4.6.3.4 </t>
  </si>
  <si>
    <t xml:space="preserve"> 4.6.3.5 </t>
  </si>
  <si>
    <t xml:space="preserve"> 4.6.3.6 </t>
  </si>
  <si>
    <t xml:space="preserve"> 4.6.3.7 </t>
  </si>
  <si>
    <t xml:space="preserve"> 4.6.3.8 </t>
  </si>
  <si>
    <t xml:space="preserve"> 060316 </t>
  </si>
  <si>
    <t>REFLETOR 100W LED LINEAR BLINDADO A PROVA D'AGUA</t>
  </si>
  <si>
    <t xml:space="preserve"> 4.6.3.9 </t>
  </si>
  <si>
    <t xml:space="preserve"> 13933 </t>
  </si>
  <si>
    <t>Spot flash base, articulável, em alumínio 29°, 15w, 127v, preto, ref. 5768 daAvant ou similar, inclusive lâmpada PAR 30</t>
  </si>
  <si>
    <t xml:space="preserve"> 4.7 </t>
  </si>
  <si>
    <t>AREA VENTILAÇÃO</t>
  </si>
  <si>
    <t xml:space="preserve"> 4.7.1 </t>
  </si>
  <si>
    <t xml:space="preserve"> 99814 </t>
  </si>
  <si>
    <t>LIMPEZA DE SUPERFÍCIE COM JATO DE ALTA PRESSÃO. AF_04/2019</t>
  </si>
  <si>
    <t xml:space="preserve"> 4.7.2 </t>
  </si>
  <si>
    <t xml:space="preserve"> 4.7.3 </t>
  </si>
  <si>
    <t>1° PAVIMENTO</t>
  </si>
  <si>
    <t>COZINHA</t>
  </si>
  <si>
    <t xml:space="preserve"> 5.1.1 </t>
  </si>
  <si>
    <t xml:space="preserve"> 5.1.1.1 </t>
  </si>
  <si>
    <t xml:space="preserve"> 5.1.1.2 </t>
  </si>
  <si>
    <t xml:space="preserve"> 97666 </t>
  </si>
  <si>
    <t>REMOÇÃO DE METAIS SANITÁRIOS, DE FORMA MANUAL, SEM REAPROVEITAMENTO. AF_09/2023</t>
  </si>
  <si>
    <t xml:space="preserve"> 5.1.1.3 </t>
  </si>
  <si>
    <t xml:space="preserve"> 5.1.1.4 </t>
  </si>
  <si>
    <t xml:space="preserve"> 5.1.1.5 </t>
  </si>
  <si>
    <t xml:space="preserve"> 020021 </t>
  </si>
  <si>
    <t>Retirada de revestimento cerâmico</t>
  </si>
  <si>
    <t xml:space="preserve"> 5.1.2 </t>
  </si>
  <si>
    <t>PAREDES, FECHAMENTOS E REVESTIMENTO</t>
  </si>
  <si>
    <t xml:space="preserve"> 5.1.2.1 </t>
  </si>
  <si>
    <t xml:space="preserve"> 5.1.2.2 </t>
  </si>
  <si>
    <t xml:space="preserve"> 5.1.2.3 </t>
  </si>
  <si>
    <t xml:space="preserve"> 5.1.3 </t>
  </si>
  <si>
    <t xml:space="preserve"> 5.1.3.1 </t>
  </si>
  <si>
    <t xml:space="preserve"> 5.1.4 </t>
  </si>
  <si>
    <t xml:space="preserve"> 5.1.4.1 </t>
  </si>
  <si>
    <t xml:space="preserve"> 251530 </t>
  </si>
  <si>
    <t>Tela de nylon</t>
  </si>
  <si>
    <t xml:space="preserve"> 5.1.4.2 </t>
  </si>
  <si>
    <t xml:space="preserve"> 11183 </t>
  </si>
  <si>
    <t>Porta em chapa lisa de alumínio, tipo vai-vem, com visor de vidro, inclusive dobradiça</t>
  </si>
  <si>
    <t xml:space="preserve"> 5.1.5 </t>
  </si>
  <si>
    <t>GRANITO E ACABAMENTOS</t>
  </si>
  <si>
    <t xml:space="preserve"> 5.1.5.1 </t>
  </si>
  <si>
    <t xml:space="preserve"> SESC-000260 </t>
  </si>
  <si>
    <t>BANCADA E PRATELEIRA EM AÇO INOX 70 x 25 cm</t>
  </si>
  <si>
    <t xml:space="preserve"> 5.1.6 </t>
  </si>
  <si>
    <t xml:space="preserve"> 5.1.6.1 </t>
  </si>
  <si>
    <t xml:space="preserve"> 5.1.6.2 </t>
  </si>
  <si>
    <t xml:space="preserve"> 5.1.6.3 </t>
  </si>
  <si>
    <t xml:space="preserve"> 5.1.6.4 </t>
  </si>
  <si>
    <t xml:space="preserve"> 5.1.6.5 </t>
  </si>
  <si>
    <t xml:space="preserve"> 5.1.6.6 </t>
  </si>
  <si>
    <t xml:space="preserve"> 5.1.6.7 </t>
  </si>
  <si>
    <t xml:space="preserve"> 5.1.6.8 </t>
  </si>
  <si>
    <t xml:space="preserve"> 5.1.6.9 </t>
  </si>
  <si>
    <t xml:space="preserve"> 106020 </t>
  </si>
  <si>
    <t>DISJUNTOR TRIPOLAR DIN 63A - FORNECIMENTO E INSTALAÇÃO. AF_07/2025</t>
  </si>
  <si>
    <t xml:space="preserve"> 5.1.6.10 </t>
  </si>
  <si>
    <t xml:space="preserve"> 93674 </t>
  </si>
  <si>
    <t>DISJUNTOR BIPOLAR TIPO DR, CORRENTE NOMINAL DE 25A - FORNECIMENTO E INSTALAÇÃO. AF_07/2025</t>
  </si>
  <si>
    <t xml:space="preserve"> 5.1.6.11 </t>
  </si>
  <si>
    <t xml:space="preserve"> 5.1.6.12 </t>
  </si>
  <si>
    <t xml:space="preserve"> 170955 </t>
  </si>
  <si>
    <t>Tomada 3P+T 63A/220V</t>
  </si>
  <si>
    <t xml:space="preserve"> 5.1.6.13 </t>
  </si>
  <si>
    <t xml:space="preserve"> 5.1.6.14 </t>
  </si>
  <si>
    <t xml:space="preserve"> 5.1.6.15 </t>
  </si>
  <si>
    <t xml:space="preserve"> 101879 </t>
  </si>
  <si>
    <t>QUADRO DE DISTRIBUIÇÃO DE ENERGIA EM CHAPA DE AÇO GALVANIZADO, DE EMBUTIR, COM BARRAMENTO TRIFÁSICO, PARA 24 DISJUNTORES DIN 100A - FORNECIMENTO E INSTALAÇÃO. AF_07/2025</t>
  </si>
  <si>
    <t xml:space="preserve"> 5.1.7 </t>
  </si>
  <si>
    <t>INSTALAÇÕES DE EXAUSTÃO</t>
  </si>
  <si>
    <t xml:space="preserve"> 5.1.7.1 </t>
  </si>
  <si>
    <t xml:space="preserve"> SESC-000256 </t>
  </si>
  <si>
    <t>PROJETO "AS BUILT" INSTALACAO VENTILACAO MECANICA- SBC ADAPT (000074)</t>
  </si>
  <si>
    <t xml:space="preserve"> 5.1.7.2 </t>
  </si>
  <si>
    <t xml:space="preserve"> 073401 </t>
  </si>
  <si>
    <t>COIFA EM CHAPA DE ACO GALVANIZADO # 26</t>
  </si>
  <si>
    <t xml:space="preserve"> 5.1.7.3 </t>
  </si>
  <si>
    <t xml:space="preserve"> 073213 </t>
  </si>
  <si>
    <t>DUTO DESCARGA EXAUSTAO CHAPA ACO GALV.No.24 - kg/m2</t>
  </si>
  <si>
    <t xml:space="preserve"> 5.1.7.4 </t>
  </si>
  <si>
    <t xml:space="preserve"> 070874 </t>
  </si>
  <si>
    <t>EXAUSTOR CENTRIFUGO SIROCO MONOFASICO VAZAO 24m3/min.EC1-M</t>
  </si>
  <si>
    <t xml:space="preserve"> 5.1.7.5 </t>
  </si>
  <si>
    <t xml:space="preserve"> SESC-000257 </t>
  </si>
  <si>
    <t>Certificação e teste de instalações de ventilação mecânica</t>
  </si>
  <si>
    <t xml:space="preserve"> 5.1.8 </t>
  </si>
  <si>
    <t xml:space="preserve"> 5.1.8.1 </t>
  </si>
  <si>
    <t xml:space="preserve"> 190901 </t>
  </si>
  <si>
    <t>PONTO DE UTILIZACAO DE GAS PARA FOGAO</t>
  </si>
  <si>
    <t xml:space="preserve"> 5.1.9 </t>
  </si>
  <si>
    <t xml:space="preserve"> 5.1.9.1 </t>
  </si>
  <si>
    <t xml:space="preserve"> 5.1.9.2 </t>
  </si>
  <si>
    <t xml:space="preserve"> 5.1.10 </t>
  </si>
  <si>
    <t>LOUÇAS E METAIS</t>
  </si>
  <si>
    <t xml:space="preserve"> 5.1.10.1 </t>
  </si>
  <si>
    <t xml:space="preserve"> 86881 </t>
  </si>
  <si>
    <t>SIFÃO DO TIPO GARRAFA EM METAL CROMADO 1 X 1.1/2" - FORNECIMENTO E INSTALAÇÃO. AF_01/2020</t>
  </si>
  <si>
    <t xml:space="preserve"> 5.1.10.2 </t>
  </si>
  <si>
    <t xml:space="preserve"> 104330 </t>
  </si>
  <si>
    <t>RALO LINEAR, EM PVC COM GRELHA INOX, JUNTA SOLDÁVEL, FORNECIDO E INSTALADO EM RAMAL DE DESCARGA OU EM RAMAL DE ESGOTO SANITÁRIO. AF_08/2022</t>
  </si>
  <si>
    <t xml:space="preserve"> 5.1.10.3 </t>
  </si>
  <si>
    <t xml:space="preserve"> 13683 </t>
  </si>
  <si>
    <t>Torneira cromada monocomando para cozinha, bica alta extraível, com duas funções, Celite, ref.: B5000CVCR ou similar</t>
  </si>
  <si>
    <t xml:space="preserve"> 5.1.11 </t>
  </si>
  <si>
    <t xml:space="preserve"> 5.1.11.1 </t>
  </si>
  <si>
    <t xml:space="preserve"> 103254 </t>
  </si>
  <si>
    <t>AR CONDICIONADO SPLIT ON/OFF, HI-WALL (PAREDE), 24000 BTUS/H, CICLO FRIO - FORNECIMENTO E INSTALAÇÃO. AF_11/2021_PE</t>
  </si>
  <si>
    <t xml:space="preserve"> 5.1.11.2 </t>
  </si>
  <si>
    <t xml:space="preserve"> 231085 </t>
  </si>
  <si>
    <t>Ponto de gás p/ split até 30.000 BTU's (10m)</t>
  </si>
  <si>
    <t xml:space="preserve"> 5.1.11.3 </t>
  </si>
  <si>
    <t xml:space="preserve"> 5.2 </t>
  </si>
  <si>
    <t>AUDITORIO</t>
  </si>
  <si>
    <t xml:space="preserve"> 5.2.1 </t>
  </si>
  <si>
    <t xml:space="preserve"> 5.2.1.1 </t>
  </si>
  <si>
    <t xml:space="preserve"> 13989 </t>
  </si>
  <si>
    <t>Remoção de placas para isolamento acústico em parede</t>
  </si>
  <si>
    <t xml:space="preserve"> 5.2.2 </t>
  </si>
  <si>
    <t>PISOS E REVESTIMENTOS</t>
  </si>
  <si>
    <t xml:space="preserve"> 5.2.2.1 </t>
  </si>
  <si>
    <t xml:space="preserve"> 130483 </t>
  </si>
  <si>
    <t>Carpete e=4mm</t>
  </si>
  <si>
    <t xml:space="preserve"> 5.2.2.2 </t>
  </si>
  <si>
    <t xml:space="preserve"> 120066 </t>
  </si>
  <si>
    <t>ARREMATE PERFIL ALUMINIO ANODIZADO NATURAL</t>
  </si>
  <si>
    <t xml:space="preserve"> 5.2.3 </t>
  </si>
  <si>
    <t>PAREDES E ACABAMENTOS</t>
  </si>
  <si>
    <t xml:space="preserve"> 5.2.3.1 </t>
  </si>
  <si>
    <t xml:space="preserve"> 10787 </t>
  </si>
  <si>
    <t>Isolamento acústico com placa de espuma de poliuretano poliester e=75mm (trorion-illubruck, ref.: sonex 75/75 ou similar)</t>
  </si>
  <si>
    <t xml:space="preserve"> 5.3 </t>
  </si>
  <si>
    <t>DATACENTER</t>
  </si>
  <si>
    <t xml:space="preserve"> 5.3.1 </t>
  </si>
  <si>
    <t>INSTALAÇÕES ELETRICAS ESTABILIZADAS</t>
  </si>
  <si>
    <t xml:space="preserve"> 5.3.1.1 </t>
  </si>
  <si>
    <t xml:space="preserve"> SESC-000234 </t>
  </si>
  <si>
    <t>NOBREAK TRIFASICO 10KVA</t>
  </si>
  <si>
    <t xml:space="preserve"> 5.3.1.2 </t>
  </si>
  <si>
    <t xml:space="preserve"> SESC-000235 </t>
  </si>
  <si>
    <t>QDNB- QUADRO BYPASS PARA NOBREAK</t>
  </si>
  <si>
    <t xml:space="preserve"> 5.4 </t>
  </si>
  <si>
    <t>CIRCULAÇÃO</t>
  </si>
  <si>
    <t xml:space="preserve"> 5.4.1 </t>
  </si>
  <si>
    <t xml:space="preserve"> 5.4.1.1 </t>
  </si>
  <si>
    <t xml:space="preserve"> 021531 </t>
  </si>
  <si>
    <t>Desmontagem de estrutura metálica com retirada de solda e corte de peças por meio de lixadeira</t>
  </si>
  <si>
    <t xml:space="preserve"> 5.4.1.2 </t>
  </si>
  <si>
    <t xml:space="preserve"> 022860 </t>
  </si>
  <si>
    <t>REMOCAO DE VIDRO 8 A 15MM EM ESQ. DE QQ TIPO C/ REAPROVEIT.</t>
  </si>
  <si>
    <t xml:space="preserve"> 5.4.2 </t>
  </si>
  <si>
    <t>PAREDES E FECHAMENTOS</t>
  </si>
  <si>
    <t xml:space="preserve"> 5.4.2.1 </t>
  </si>
  <si>
    <t xml:space="preserve"> 5.4.2.2 </t>
  </si>
  <si>
    <t xml:space="preserve"> 061501 </t>
  </si>
  <si>
    <t>Placa cimentícia c/ verniz de acabamento (incl. acessórios de fixação)</t>
  </si>
  <si>
    <t xml:space="preserve"> 5.4.3 </t>
  </si>
  <si>
    <t xml:space="preserve"> 5.4.3.1 </t>
  </si>
  <si>
    <t xml:space="preserve"> 5.4.3.2 </t>
  </si>
  <si>
    <t xml:space="preserve"> 5.4.3.3 </t>
  </si>
  <si>
    <t xml:space="preserve"> 5.4.4 </t>
  </si>
  <si>
    <t xml:space="preserve"> 5.4.4.1 </t>
  </si>
  <si>
    <t xml:space="preserve"> 5.4.4.2 </t>
  </si>
  <si>
    <t xml:space="preserve"> 2283 </t>
  </si>
  <si>
    <t>Aplicação de 01 demão de textura acrílica</t>
  </si>
  <si>
    <t xml:space="preserve"> 5.4.4.3 </t>
  </si>
  <si>
    <t xml:space="preserve"> 5.5 </t>
  </si>
  <si>
    <t>SALAS ODONTOLOGICAS</t>
  </si>
  <si>
    <t xml:space="preserve"> 5.5.1 </t>
  </si>
  <si>
    <t xml:space="preserve"> 5.6 </t>
  </si>
  <si>
    <t>SALA FISIOTERAPIA</t>
  </si>
  <si>
    <t xml:space="preserve"> 5.6.1 </t>
  </si>
  <si>
    <t xml:space="preserve"> 6 </t>
  </si>
  <si>
    <t>2° PAVIMENTO</t>
  </si>
  <si>
    <t xml:space="preserve"> 6.1 </t>
  </si>
  <si>
    <t>SALÃO DE EVENTOS/ AREA CAFÉ</t>
  </si>
  <si>
    <t xml:space="preserve"> 6.1.1 </t>
  </si>
  <si>
    <t xml:space="preserve"> 6.1.1.1 </t>
  </si>
  <si>
    <t xml:space="preserve"> 6.1.1.2 </t>
  </si>
  <si>
    <t xml:space="preserve"> 6.1.1.3 </t>
  </si>
  <si>
    <t xml:space="preserve"> 020855 </t>
  </si>
  <si>
    <t>Retirada de luminárias</t>
  </si>
  <si>
    <t xml:space="preserve"> 6.1.2 </t>
  </si>
  <si>
    <t xml:space="preserve"> 6.1.2.1 </t>
  </si>
  <si>
    <t xml:space="preserve"> 6.1.3 </t>
  </si>
  <si>
    <t>FORRO</t>
  </si>
  <si>
    <t xml:space="preserve"> 6.1.3.1 </t>
  </si>
  <si>
    <t xml:space="preserve"> 96113 </t>
  </si>
  <si>
    <t>FORRO EM PLACAS DE GESSO, PARA AMBIENTES COMERCIAIS. AF_08/2023_PS</t>
  </si>
  <si>
    <t xml:space="preserve"> 6.1.3.2 </t>
  </si>
  <si>
    <t xml:space="preserve"> 120781 </t>
  </si>
  <si>
    <t>SANCA DE GESSO PARA ILUMINACAO INDIRETA EM TETOS</t>
  </si>
  <si>
    <t xml:space="preserve"> 6.1.4 </t>
  </si>
  <si>
    <t xml:space="preserve"> 6.1.4.1 </t>
  </si>
  <si>
    <t xml:space="preserve"> 6.1.4.2 </t>
  </si>
  <si>
    <t xml:space="preserve"> 6.1.4.3 </t>
  </si>
  <si>
    <t xml:space="preserve"> 6.1.5 </t>
  </si>
  <si>
    <t xml:space="preserve"> 6.1.5.1 </t>
  </si>
  <si>
    <t xml:space="preserve"> 190303 </t>
  </si>
  <si>
    <t>TORNEIRA PARA PIA SMALL CROMADA FORUSI CROMADA</t>
  </si>
  <si>
    <t xml:space="preserve"> 6.1.5.2 </t>
  </si>
  <si>
    <t xml:space="preserve"> 6.1.5.3 </t>
  </si>
  <si>
    <t xml:space="preserve"> 6.1.6 </t>
  </si>
  <si>
    <t xml:space="preserve"> 6.1.6.1 </t>
  </si>
  <si>
    <t xml:space="preserve"> 6.1.6.2 </t>
  </si>
  <si>
    <t xml:space="preserve"> 6.1.6.3 </t>
  </si>
  <si>
    <t xml:space="preserve"> 6.1.6.4 </t>
  </si>
  <si>
    <t xml:space="preserve"> 6.1.6.5 </t>
  </si>
  <si>
    <t xml:space="preserve"> 6.1.6.6 </t>
  </si>
  <si>
    <t xml:space="preserve"> 6.1.6.7 </t>
  </si>
  <si>
    <t xml:space="preserve"> 6.1.6.8 </t>
  </si>
  <si>
    <t xml:space="preserve"> 6.1.6.9 </t>
  </si>
  <si>
    <t xml:space="preserve"> 6.1.6.10 </t>
  </si>
  <si>
    <t xml:space="preserve"> 060041 </t>
  </si>
  <si>
    <t>LUMINARIA DE EMBUTIR RECUADO CHANFRADO RETANGULAR DUPLO</t>
  </si>
  <si>
    <t xml:space="preserve"> 6.1.6.11 </t>
  </si>
  <si>
    <t xml:space="preserve"> 060561 </t>
  </si>
  <si>
    <t>FITA DE LED SILICONADA, 120 LEDS POR METRO, POTENCIA 9,6 W/M</t>
  </si>
  <si>
    <t xml:space="preserve"> 6.1.6.12 </t>
  </si>
  <si>
    <t xml:space="preserve"> 14013 </t>
  </si>
  <si>
    <t>Luminária tipo spot de Sobrepor fenix da pix iluminação ou similar para lâmpada PAR 20, inclusive lâmpada led 7w</t>
  </si>
  <si>
    <t xml:space="preserve"> 6.1.6.13 </t>
  </si>
  <si>
    <t xml:space="preserve"> SESC-000261 </t>
  </si>
  <si>
    <t>LUMINARIA PENDENTE COM CUPULA (40x50cm) EM PALHA DE MIRITI COM LAMPADA LED 6W</t>
  </si>
  <si>
    <t xml:space="preserve"> 6.1.6.14 </t>
  </si>
  <si>
    <t xml:space="preserve"> SESC-000262 </t>
  </si>
  <si>
    <t>PERFIL DE EMBUTIR LED 40MM RECUADO  4000K ACABAMENTO NA COR BRANCO COM FONTE</t>
  </si>
  <si>
    <t xml:space="preserve"> 6.2 </t>
  </si>
  <si>
    <t>ALMOXARIFADO DE NUTRIÇÃO</t>
  </si>
  <si>
    <t xml:space="preserve"> 6.2.1 </t>
  </si>
  <si>
    <t xml:space="preserve"> 6.2.1.1 </t>
  </si>
  <si>
    <t xml:space="preserve"> 97622 </t>
  </si>
  <si>
    <t>DEMOLIÇÃO DE ALVENARIA DE BLOCO FURADO, DE FORMA MANUAL, SEM REAPROVEITAMENTO. AF_09/2023</t>
  </si>
  <si>
    <t xml:space="preserve"> 6.2.2 </t>
  </si>
  <si>
    <t xml:space="preserve"> 6.2.2.1 </t>
  </si>
  <si>
    <t xml:space="preserve"> 6.2.3 </t>
  </si>
  <si>
    <t xml:space="preserve"> 6.2.3.1 </t>
  </si>
  <si>
    <t xml:space="preserve"> 6.2.4 </t>
  </si>
  <si>
    <t xml:space="preserve"> 6.2.4.1 </t>
  </si>
  <si>
    <t xml:space="preserve"> 6.2.4.2 </t>
  </si>
  <si>
    <t xml:space="preserve"> 6.2.4.3 </t>
  </si>
  <si>
    <t xml:space="preserve"> 6.2.5 </t>
  </si>
  <si>
    <t xml:space="preserve"> 6.2.5.1 </t>
  </si>
  <si>
    <t xml:space="preserve"> 6.2.5.2 </t>
  </si>
  <si>
    <t xml:space="preserve"> 6.3 </t>
  </si>
  <si>
    <t>SALA TECNICA</t>
  </si>
  <si>
    <t xml:space="preserve"> 6.3.1 </t>
  </si>
  <si>
    <t xml:space="preserve"> 6.3.1.1 </t>
  </si>
  <si>
    <t xml:space="preserve"> 6.3.2 </t>
  </si>
  <si>
    <t xml:space="preserve"> 6.3.2.1 </t>
  </si>
  <si>
    <t xml:space="preserve"> 6.3.3 </t>
  </si>
  <si>
    <t xml:space="preserve"> 6.3.3.1 </t>
  </si>
  <si>
    <t xml:space="preserve"> 6.3.3.2 </t>
  </si>
  <si>
    <t xml:space="preserve"> 6.3.3.3 </t>
  </si>
  <si>
    <t xml:space="preserve"> 6.3.3.4 </t>
  </si>
  <si>
    <t xml:space="preserve"> 6.3.3.5 </t>
  </si>
  <si>
    <t xml:space="preserve"> 6.3.3.6 </t>
  </si>
  <si>
    <t xml:space="preserve"> 6.3.4 </t>
  </si>
  <si>
    <t xml:space="preserve"> 6.3.4.1 </t>
  </si>
  <si>
    <t xml:space="preserve"> 6.3.4.2 </t>
  </si>
  <si>
    <t xml:space="preserve"> 6.3.4.3 </t>
  </si>
  <si>
    <t xml:space="preserve"> 6.3.4.4 </t>
  </si>
  <si>
    <t xml:space="preserve"> 6.4 </t>
  </si>
  <si>
    <t>TERRAÇO/FACHADA</t>
  </si>
  <si>
    <t xml:space="preserve"> 6.4.1 </t>
  </si>
  <si>
    <t xml:space="preserve"> 6.4.1.1 </t>
  </si>
  <si>
    <t xml:space="preserve"> 6.4.1.2 </t>
  </si>
  <si>
    <t xml:space="preserve"> 6.4.1.3 </t>
  </si>
  <si>
    <t xml:space="preserve"> 6.4.1.4 </t>
  </si>
  <si>
    <t xml:space="preserve"> 6.4.1.5 </t>
  </si>
  <si>
    <t xml:space="preserve"> 6.4.1.6 </t>
  </si>
  <si>
    <t xml:space="preserve"> 6.4.1.7 </t>
  </si>
  <si>
    <t xml:space="preserve"> 6.4.1.8 </t>
  </si>
  <si>
    <t xml:space="preserve"> 6.4.1.9 </t>
  </si>
  <si>
    <t xml:space="preserve"> 13904 </t>
  </si>
  <si>
    <t>Fornecimento e instalação de projetor linear barra de led de 18w, *RGB*,ângulo 10º driver integrado da power lume ou similar</t>
  </si>
  <si>
    <t xml:space="preserve"> 6.4.1.10 </t>
  </si>
  <si>
    <t xml:space="preserve"> 7742 </t>
  </si>
  <si>
    <t>Poste decorativo em aluminio preto com 1 globo leitoso, ref:PJ-30/1, Clarão ou similar, inclusive lampada fluorescente compacta 23w</t>
  </si>
  <si>
    <t xml:space="preserve"> 7 </t>
  </si>
  <si>
    <t>ESCADAS</t>
  </si>
  <si>
    <t xml:space="preserve"> 7.1 </t>
  </si>
  <si>
    <t xml:space="preserve"> 7.1.1 </t>
  </si>
  <si>
    <t xml:space="preserve"> 022094 </t>
  </si>
  <si>
    <t>RETIRADA DE REVESTIMENTO PEDRA/GRANITO/MARMORE COM REMOCAO</t>
  </si>
  <si>
    <t xml:space="preserve"> 7.2 </t>
  </si>
  <si>
    <t xml:space="preserve"> 7.2.1 </t>
  </si>
  <si>
    <t xml:space="preserve"> 98671 </t>
  </si>
  <si>
    <t>PISO EM GRANITO APLICADO EM AMBIENTES INTERNOS. AF_09/2020</t>
  </si>
  <si>
    <t xml:space="preserve"> 8 </t>
  </si>
  <si>
    <t>ELEVADOR</t>
  </si>
  <si>
    <t xml:space="preserve"> 8.1 </t>
  </si>
  <si>
    <t xml:space="preserve"> SESC-000237 </t>
  </si>
  <si>
    <t>Remoção de Elevador predial, hidraulico, incluso casa de maquinas e quadro de comando</t>
  </si>
  <si>
    <t xml:space="preserve"> 8.2 </t>
  </si>
  <si>
    <t xml:space="preserve"> 080124 </t>
  </si>
  <si>
    <t>ELEVADOR SOCIAL 06 PESSOAS 45mpm 420kgf-ATE 10 PAV.RESID.</t>
  </si>
  <si>
    <t>PAR</t>
  </si>
  <si>
    <t xml:space="preserve"> 9 </t>
  </si>
  <si>
    <t>GERADOR</t>
  </si>
  <si>
    <t xml:space="preserve"> 9.1 </t>
  </si>
  <si>
    <t xml:space="preserve"> 8020 </t>
  </si>
  <si>
    <t>Fornecimento e instalação de grupo gerador, modelo GEHC-260, Heimer ou similar, potencia stand-by 260KVA e potencia continua 234KVA, tensão:220/127V, frequencia 60 Hz, c/quadro comando automatico, motor diesel 6CTAA8.3-G1, consumo:50 L/h</t>
  </si>
  <si>
    <t xml:space="preserve"> 10 </t>
  </si>
  <si>
    <t xml:space="preserve"> 10.1 </t>
  </si>
  <si>
    <t xml:space="preserve"> 10.2 </t>
  </si>
  <si>
    <t xml:space="preserve"> 000141 </t>
  </si>
  <si>
    <t>PROJETO ""AS BUIT"" DE INSTALACOES ELETRICAS</t>
  </si>
  <si>
    <t xml:space="preserve"> 10.3 </t>
  </si>
  <si>
    <t xml:space="preserve"> 000089 </t>
  </si>
  <si>
    <t>PROJETO ""AS BUILT"" ARQUITETURA</t>
  </si>
  <si>
    <t xml:space="preserve"> 10.4 </t>
  </si>
  <si>
    <t xml:space="preserve"> SESC-000102 </t>
  </si>
  <si>
    <t>PROJETO ""AS BUILT"" INCÊNDIO. ADAP SBC (000064)</t>
  </si>
  <si>
    <t>M²</t>
  </si>
  <si>
    <r>
      <rPr>
        <b/>
        <sz val="11"/>
        <rFont val="Aptos Display"/>
        <family val="2"/>
        <scheme val="major"/>
      </rPr>
      <t>BANCOS:</t>
    </r>
    <r>
      <rPr>
        <sz val="11"/>
        <rFont val="Aptos Display"/>
        <family val="2"/>
        <scheme val="major"/>
      </rPr>
      <t xml:space="preserve"> SINAPI - 01/2026 - Pará  SBC - 02/2026 - Pará
ORSE - 12/2025 - Sergipe
SEDOP - 10/2025 - Pará</t>
    </r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</si>
  <si>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</si>
  <si>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</si>
  <si>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</si>
  <si>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</si>
  <si>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</si>
  <si>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</si>
  <si>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>120 DIAS</t>
  </si>
  <si>
    <t>150 DIAS</t>
  </si>
  <si>
    <t>180 DIAS</t>
  </si>
  <si>
    <t>_____________________________________________           
                           Breno da Silva Amaral                         Assessoria de Arquitetura e Engenharia- Sesc/PA             Engenheiro Civil- CREA-PA 1521796726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</si>
</sst>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</numFmts>
  <fonts count="15" x14ac:knownFonts="1">
    <font>
      <sz val="11"/>
      <name val="Arial"/>
      <family val="1"/>
    </font>
    <font>
      <sz val="11"/>
      <color theme="1"/>
      <name val="Aptos Narrow"/>
      <family val="2"/>
      <scheme val="minor"/>
    </font>
    <font>
      <b/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1"/>
      <color theme="0"/>
      <name val="Arial"/>
      <family val="1"/>
    </font>
    <font>
      <sz val="11"/>
      <name val="Arial"/>
      <family val="1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b/>
      <sz val="24"/>
      <name val="Arial"/>
      <family val="1"/>
    </font>
    <font>
      <sz val="1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8"/>
      <name val="Arial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749992370372631"/>
        <bgColor indexed="64"/>
      </patternFill>
    </fill>
  </fills>
  <borders count="4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ck">
        <color rgb="FFFF0000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ck">
        <color rgb="FFFF0000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ck">
        <color rgb="FFFF0000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CCCCCC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rgb="FFCCCCCC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rgb="FFCCCCCC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theme="0" tint="-0.14996795556505021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CCCCCC"/>
      </top>
      <bottom/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rgb="FFCCCCCC"/>
      </right>
      <top/>
      <bottom style="thin">
        <color theme="0" tint="-0.14996795556505021"/>
      </bottom>
      <diagonal/>
    </border>
    <border>
      <left style="thin">
        <color rgb="FFCCCCCC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70">
    <xf numFmtId="0" fontId="0" fillId="0" borderId="0" xfId="0"/>
    <xf numFmtId="4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vertical="center"/>
    </xf>
    <xf numFmtId="44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vertical="center"/>
    </xf>
    <xf numFmtId="10" fontId="3" fillId="2" borderId="0" xfId="0" applyNumberFormat="1" applyFont="1" applyFill="1" applyAlignment="1">
      <alignment horizontal="center" vertical="center" wrapText="1"/>
    </xf>
    <xf numFmtId="44" fontId="3" fillId="2" borderId="0" xfId="0" applyNumberFormat="1" applyFont="1" applyFill="1" applyAlignment="1">
      <alignment vertical="center" wrapText="1"/>
    </xf>
    <xf numFmtId="0" fontId="2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0" fillId="4" borderId="0" xfId="0" applyFill="1"/>
    <xf numFmtId="0" fontId="8" fillId="4" borderId="0" xfId="0" applyFont="1" applyFill="1"/>
    <xf numFmtId="0" fontId="3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vertical="top" wrapText="1"/>
    </xf>
    <xf numFmtId="0" fontId="7" fillId="4" borderId="0" xfId="0" applyFont="1" applyFill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left" vertical="center" wrapText="1"/>
    </xf>
    <xf numFmtId="164" fontId="9" fillId="5" borderId="13" xfId="0" applyNumberFormat="1" applyFont="1" applyFill="1" applyBorder="1" applyAlignment="1">
      <alignment horizontal="right" vertical="center" wrapText="1"/>
    </xf>
    <xf numFmtId="0" fontId="9" fillId="6" borderId="13" xfId="0" applyFont="1" applyFill="1" applyBorder="1" applyAlignment="1">
      <alignment horizontal="left" vertical="center" wrapText="1"/>
    </xf>
    <xf numFmtId="164" fontId="9" fillId="6" borderId="13" xfId="0" applyNumberFormat="1" applyFont="1" applyFill="1" applyBorder="1" applyAlignment="1">
      <alignment horizontal="right" vertical="center" wrapText="1"/>
    </xf>
    <xf numFmtId="44" fontId="10" fillId="7" borderId="17" xfId="1" applyFont="1" applyFill="1" applyBorder="1" applyAlignment="1">
      <alignment vertical="center" wrapText="1"/>
    </xf>
    <xf numFmtId="10" fontId="10" fillId="7" borderId="6" xfId="0" applyNumberFormat="1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8" fillId="4" borderId="16" xfId="0" applyFont="1" applyFill="1" applyBorder="1" applyAlignment="1">
      <alignment vertical="center"/>
    </xf>
    <xf numFmtId="10" fontId="8" fillId="4" borderId="16" xfId="2" applyNumberFormat="1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center" vertical="center" wrapText="1"/>
    </xf>
    <xf numFmtId="44" fontId="10" fillId="7" borderId="3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9" fillId="5" borderId="13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4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8" fillId="0" borderId="0" xfId="2" applyNumberFormat="1" applyFont="1" applyAlignment="1">
      <alignment vertical="center" wrapText="1"/>
    </xf>
    <xf numFmtId="0" fontId="7" fillId="4" borderId="0" xfId="0" applyFont="1" applyFill="1" applyAlignment="1">
      <alignment horizontal="left" vertical="center" wrapText="1"/>
    </xf>
    <xf numFmtId="44" fontId="10" fillId="7" borderId="25" xfId="0" applyNumberFormat="1" applyFont="1" applyFill="1" applyBorder="1" applyAlignment="1">
      <alignment horizontal="center" vertical="center" wrapText="1"/>
    </xf>
    <xf numFmtId="164" fontId="10" fillId="7" borderId="26" xfId="0" applyNumberFormat="1" applyFont="1" applyFill="1" applyBorder="1" applyAlignment="1">
      <alignment horizontal="center" vertical="center" wrapText="1"/>
    </xf>
    <xf numFmtId="44" fontId="10" fillId="7" borderId="33" xfId="0" applyNumberFormat="1" applyFont="1" applyFill="1" applyBorder="1" applyAlignment="1">
      <alignment horizontal="center" vertical="center"/>
    </xf>
    <xf numFmtId="10" fontId="10" fillId="7" borderId="26" xfId="0" applyNumberFormat="1" applyFont="1" applyFill="1" applyBorder="1" applyAlignment="1">
      <alignment horizontal="center" vertical="center"/>
    </xf>
    <xf numFmtId="44" fontId="10" fillId="5" borderId="27" xfId="0" applyNumberFormat="1" applyFont="1" applyFill="1" applyBorder="1" applyAlignment="1">
      <alignment horizontal="center" vertical="center"/>
    </xf>
    <xf numFmtId="10" fontId="10" fillId="5" borderId="29" xfId="0" applyNumberFormat="1" applyFont="1" applyFill="1" applyBorder="1" applyAlignment="1">
      <alignment horizontal="center" vertical="center"/>
    </xf>
    <xf numFmtId="44" fontId="10" fillId="6" borderId="30" xfId="0" applyNumberFormat="1" applyFont="1" applyFill="1" applyBorder="1" applyAlignment="1">
      <alignment horizontal="center" vertical="center"/>
    </xf>
    <xf numFmtId="10" fontId="10" fillId="6" borderId="32" xfId="0" applyNumberFormat="1" applyFont="1" applyFill="1" applyBorder="1" applyAlignment="1">
      <alignment horizontal="center" vertical="center"/>
    </xf>
    <xf numFmtId="44" fontId="13" fillId="3" borderId="22" xfId="0" applyNumberFormat="1" applyFont="1" applyFill="1" applyBorder="1" applyAlignment="1">
      <alignment horizontal="center" vertical="center" wrapText="1"/>
    </xf>
    <xf numFmtId="164" fontId="13" fillId="3" borderId="23" xfId="0" applyNumberFormat="1" applyFont="1" applyFill="1" applyBorder="1" applyAlignment="1">
      <alignment horizontal="center" vertical="center" wrapText="1"/>
    </xf>
    <xf numFmtId="44" fontId="13" fillId="3" borderId="11" xfId="0" applyNumberFormat="1" applyFont="1" applyFill="1" applyBorder="1" applyAlignment="1">
      <alignment horizontal="center" vertical="center" wrapText="1"/>
    </xf>
    <xf numFmtId="10" fontId="13" fillId="3" borderId="12" xfId="0" applyNumberFormat="1" applyFont="1" applyFill="1" applyBorder="1" applyAlignment="1">
      <alignment horizontal="center" vertical="center" wrapText="1"/>
    </xf>
    <xf numFmtId="164" fontId="13" fillId="3" borderId="24" xfId="0" applyNumberFormat="1" applyFont="1" applyFill="1" applyBorder="1" applyAlignment="1">
      <alignment horizontal="center" vertical="center" wrapText="1"/>
    </xf>
    <xf numFmtId="44" fontId="13" fillId="3" borderId="9" xfId="0" applyNumberFormat="1" applyFont="1" applyFill="1" applyBorder="1" applyAlignment="1">
      <alignment horizontal="center" vertical="center" wrapText="1"/>
    </xf>
    <xf numFmtId="10" fontId="13" fillId="3" borderId="10" xfId="0" applyNumberFormat="1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44" fontId="10" fillId="4" borderId="7" xfId="0" applyNumberFormat="1" applyFont="1" applyFill="1" applyBorder="1" applyAlignment="1">
      <alignment horizontal="center" vertical="center" wrapText="1"/>
    </xf>
    <xf numFmtId="10" fontId="10" fillId="4" borderId="8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44" fontId="3" fillId="4" borderId="0" xfId="0" applyNumberFormat="1" applyFont="1" applyFill="1" applyAlignment="1">
      <alignment vertical="center" wrapText="1"/>
    </xf>
    <xf numFmtId="10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left" vertical="center" wrapText="1"/>
    </xf>
    <xf numFmtId="44" fontId="0" fillId="4" borderId="0" xfId="0" applyNumberFormat="1" applyFill="1" applyAlignment="1">
      <alignment horizontal="center" vertical="center"/>
    </xf>
    <xf numFmtId="10" fontId="0" fillId="4" borderId="0" xfId="0" applyNumberFormat="1" applyFill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43" fontId="9" fillId="5" borderId="13" xfId="6" applyFont="1" applyFill="1" applyBorder="1" applyAlignment="1">
      <alignment horizontal="right" vertical="center" wrapText="1"/>
    </xf>
    <xf numFmtId="43" fontId="8" fillId="0" borderId="0" xfId="6" applyFont="1" applyAlignment="1">
      <alignment horizontal="center" vertical="center" wrapText="1"/>
    </xf>
    <xf numFmtId="43" fontId="8" fillId="0" borderId="0" xfId="6" applyFont="1" applyAlignment="1">
      <alignment horizontal="center"/>
    </xf>
    <xf numFmtId="43" fontId="9" fillId="6" borderId="13" xfId="6" applyFont="1" applyFill="1" applyBorder="1" applyAlignment="1">
      <alignment horizontal="right" vertical="center" wrapText="1"/>
    </xf>
    <xf numFmtId="44" fontId="9" fillId="5" borderId="13" xfId="1" applyFont="1" applyFill="1" applyBorder="1" applyAlignment="1">
      <alignment horizontal="left" vertical="center" wrapText="1"/>
    </xf>
    <xf numFmtId="44" fontId="9" fillId="5" borderId="13" xfId="1" applyFont="1" applyFill="1" applyBorder="1" applyAlignment="1">
      <alignment horizontal="right" vertical="center" wrapText="1"/>
    </xf>
    <xf numFmtId="44" fontId="8" fillId="0" borderId="0" xfId="1" applyFont="1" applyAlignment="1">
      <alignment vertical="center" wrapText="1"/>
    </xf>
    <xf numFmtId="44" fontId="9" fillId="6" borderId="13" xfId="1" applyFont="1" applyFill="1" applyBorder="1" applyAlignment="1">
      <alignment horizontal="left" vertical="center" wrapText="1"/>
    </xf>
    <xf numFmtId="44" fontId="9" fillId="6" borderId="13" xfId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4" fillId="2" borderId="0" xfId="0" applyFont="1" applyFill="1" applyAlignment="1">
      <alignment vertical="center"/>
    </xf>
    <xf numFmtId="0" fontId="4" fillId="2" borderId="35" xfId="0" applyFont="1" applyFill="1" applyBorder="1" applyAlignment="1">
      <alignment vertical="center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3" fontId="0" fillId="0" borderId="0" xfId="6" applyFont="1"/>
    <xf numFmtId="10" fontId="0" fillId="0" borderId="0" xfId="2" applyNumberFormat="1" applyFont="1"/>
    <xf numFmtId="10" fontId="10" fillId="7" borderId="36" xfId="0" applyNumberFormat="1" applyFont="1" applyFill="1" applyBorder="1" applyAlignment="1">
      <alignment horizontal="center" vertical="center"/>
    </xf>
    <xf numFmtId="10" fontId="10" fillId="5" borderId="28" xfId="0" applyNumberFormat="1" applyFont="1" applyFill="1" applyBorder="1" applyAlignment="1">
      <alignment horizontal="center" vertical="center"/>
    </xf>
    <xf numFmtId="10" fontId="10" fillId="6" borderId="3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44" fontId="7" fillId="0" borderId="3" xfId="0" applyNumberFormat="1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9" fontId="10" fillId="7" borderId="3" xfId="2" applyFont="1" applyFill="1" applyBorder="1" applyAlignment="1">
      <alignment vertical="center" wrapText="1"/>
    </xf>
    <xf numFmtId="44" fontId="13" fillId="0" borderId="22" xfId="0" applyNumberFormat="1" applyFont="1" applyBorder="1" applyAlignment="1">
      <alignment horizontal="center" vertical="center" wrapText="1"/>
    </xf>
    <xf numFmtId="164" fontId="13" fillId="0" borderId="24" xfId="0" applyNumberFormat="1" applyFont="1" applyBorder="1" applyAlignment="1">
      <alignment horizontal="center" vertical="center" wrapText="1"/>
    </xf>
    <xf numFmtId="44" fontId="13" fillId="0" borderId="9" xfId="0" applyNumberFormat="1" applyFont="1" applyBorder="1" applyAlignment="1">
      <alignment horizontal="center" vertical="center" wrapText="1"/>
    </xf>
    <xf numFmtId="10" fontId="13" fillId="0" borderId="10" xfId="0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10" fontId="10" fillId="0" borderId="8" xfId="0" applyNumberFormat="1" applyFont="1" applyBorder="1" applyAlignment="1">
      <alignment horizontal="center" vertical="center" wrapText="1"/>
    </xf>
    <xf numFmtId="44" fontId="10" fillId="7" borderId="36" xfId="1" applyFont="1" applyFill="1" applyBorder="1" applyAlignment="1">
      <alignment horizontal="center" vertical="center"/>
    </xf>
    <xf numFmtId="44" fontId="10" fillId="5" borderId="28" xfId="1" applyFont="1" applyFill="1" applyBorder="1" applyAlignment="1">
      <alignment horizontal="center" vertical="center"/>
    </xf>
    <xf numFmtId="44" fontId="10" fillId="6" borderId="31" xfId="1" applyFont="1" applyFill="1" applyBorder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0" fillId="7" borderId="2" xfId="0" applyFont="1" applyFill="1" applyBorder="1" applyAlignment="1">
      <alignment horizontal="right" vertical="center" wrapText="1"/>
    </xf>
    <xf numFmtId="0" fontId="10" fillId="7" borderId="4" xfId="0" applyFont="1" applyFill="1" applyBorder="1" applyAlignment="1">
      <alignment horizontal="right" vertical="center" wrapText="1"/>
    </xf>
    <xf numFmtId="0" fontId="8" fillId="4" borderId="15" xfId="0" applyFont="1" applyFill="1" applyBorder="1" applyAlignment="1">
      <alignment horizontal="left" vertical="top" wrapText="1"/>
    </xf>
    <xf numFmtId="0" fontId="8" fillId="4" borderId="16" xfId="0" applyFont="1" applyFill="1" applyBorder="1" applyAlignment="1">
      <alignment horizontal="left" vertical="top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right" vertical="center" wrapText="1"/>
    </xf>
    <xf numFmtId="0" fontId="10" fillId="7" borderId="17" xfId="0" applyFont="1" applyFill="1" applyBorder="1" applyAlignment="1">
      <alignment horizontal="right" vertical="center" wrapText="1"/>
    </xf>
    <xf numFmtId="0" fontId="7" fillId="4" borderId="0" xfId="0" applyFont="1" applyFill="1" applyAlignment="1">
      <alignment horizontal="left" vertical="center"/>
    </xf>
    <xf numFmtId="0" fontId="8" fillId="4" borderId="16" xfId="0" applyFont="1" applyFill="1" applyBorder="1" applyAlignment="1">
      <alignment horizontal="center" vertical="center"/>
    </xf>
    <xf numFmtId="14" fontId="8" fillId="4" borderId="16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left" vertical="center"/>
    </xf>
    <xf numFmtId="10" fontId="8" fillId="4" borderId="16" xfId="2" applyNumberFormat="1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left" vertical="center" wrapText="1"/>
    </xf>
    <xf numFmtId="10" fontId="8" fillId="4" borderId="15" xfId="2" applyNumberFormat="1" applyFont="1" applyFill="1" applyBorder="1" applyAlignment="1">
      <alignment horizontal="center" vertical="center" wrapText="1"/>
    </xf>
    <xf numFmtId="10" fontId="8" fillId="4" borderId="16" xfId="2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right" vertical="center" wrapText="1"/>
    </xf>
    <xf numFmtId="4" fontId="3" fillId="4" borderId="0" xfId="0" applyNumberFormat="1" applyFont="1" applyFill="1" applyAlignment="1">
      <alignment horizontal="right" vertical="center" wrapText="1"/>
    </xf>
    <xf numFmtId="0" fontId="10" fillId="7" borderId="40" xfId="0" applyFont="1" applyFill="1" applyBorder="1" applyAlignment="1">
      <alignment horizontal="right" vertical="center" wrapText="1"/>
    </xf>
    <xf numFmtId="0" fontId="10" fillId="7" borderId="41" xfId="0" applyFont="1" applyFill="1" applyBorder="1" applyAlignment="1">
      <alignment horizontal="right" vertical="center" wrapText="1"/>
    </xf>
    <xf numFmtId="0" fontId="10" fillId="7" borderId="42" xfId="0" applyFont="1" applyFill="1" applyBorder="1" applyAlignment="1">
      <alignment horizontal="right" vertical="center" wrapText="1"/>
    </xf>
    <xf numFmtId="0" fontId="10" fillId="6" borderId="30" xfId="0" applyFont="1" applyFill="1" applyBorder="1" applyAlignment="1">
      <alignment horizontal="right" vertical="center" wrapText="1"/>
    </xf>
    <xf numFmtId="0" fontId="10" fillId="6" borderId="31" xfId="0" applyFont="1" applyFill="1" applyBorder="1" applyAlignment="1">
      <alignment horizontal="right" vertical="center" wrapText="1"/>
    </xf>
    <xf numFmtId="0" fontId="10" fillId="6" borderId="32" xfId="0" applyFont="1" applyFill="1" applyBorder="1" applyAlignment="1">
      <alignment horizontal="right" vertical="center" wrapText="1"/>
    </xf>
    <xf numFmtId="0" fontId="10" fillId="5" borderId="27" xfId="0" applyFont="1" applyFill="1" applyBorder="1" applyAlignment="1">
      <alignment horizontal="right" vertical="center" wrapText="1"/>
    </xf>
    <xf numFmtId="0" fontId="10" fillId="5" borderId="28" xfId="0" applyFont="1" applyFill="1" applyBorder="1" applyAlignment="1">
      <alignment horizontal="right" vertical="center" wrapText="1"/>
    </xf>
    <xf numFmtId="0" fontId="10" fillId="5" borderId="29" xfId="0" applyFont="1" applyFill="1" applyBorder="1" applyAlignment="1">
      <alignment horizontal="right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10" fillId="7" borderId="38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10" fontId="8" fillId="4" borderId="0" xfId="2" applyNumberFormat="1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</cellXfs>
  <cellStyles count="7">
    <cellStyle name="Moeda" xfId="1" builtinId="4"/>
    <cellStyle name="Normal" xfId="0" builtinId="0"/>
    <cellStyle name="Normal 2" xfId="3" xr:uid="{565EAB0A-2750-4DEC-A9E2-81EE51DAAAE3}"/>
    <cellStyle name="Porcentagem" xfId="2" builtinId="5"/>
    <cellStyle name="Porcentagem 2" xfId="5" xr:uid="{E9A94A64-34F8-4DB0-B857-97A726B38BC7}"/>
    <cellStyle name="Vírgula" xfId="6" builtinId="3"/>
    <cellStyle name="Vírgula 2" xfId="4" xr:uid="{36AD7EF8-5190-45A4-A7B5-EC564B5FA1C3}"/>
  </cellStyles>
  <dxfs count="1">
    <dxf>
      <font>
        <color theme="3" tint="0.8999603259376811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1161381</xdr:colOff>
      <xdr:row>0</xdr:row>
      <xdr:rowOff>175460</xdr:rowOff>
    </xdr:from>
    <xdr:to>
      <xdr:col>2</xdr:col>
      <xdr:colOff>8893</xdr:colOff>
      <xdr:row>3</xdr:row>
      <xdr:rowOff>41776</xdr:rowOff>
    </xdr:to>
    <xdr:pic>
      <xdr:nvPicPr>
        <xdr:cNvPr id="4" name="Imagem 3" descr="Padrão do plano de fundo&#10;&#10;O conteúdo gerado por IA pode estar incorreto.">
          <a:extLst>
            <a:ext uri="{FF2B5EF4-FFF2-40B4-BE49-F238E27FC236}">
              <a16:creationId xmlns:a16="http://schemas.microsoft.com/office/drawing/2014/main" id="{DDE75A4E-7555-454D-AD59-012359E1A3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078" t="2491" r="4141" b="86466"/>
        <a:stretch>
          <a:fillRect/>
        </a:stretch>
      </xdr:blipFill>
      <xdr:spPr>
        <a:xfrm>
          <a:off x="1161381" y="175460"/>
          <a:ext cx="1888828" cy="8021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142875</xdr:rowOff>
    </xdr:from>
    <xdr:to>
      <xdr:col>3</xdr:col>
      <xdr:colOff>870462</xdr:colOff>
      <xdr:row>3</xdr:row>
      <xdr:rowOff>38100</xdr:rowOff>
    </xdr:to>
    <xdr:pic>
      <xdr:nvPicPr>
        <xdr:cNvPr id="5" name="Imagem 4" descr="Padrão do plano de fundo&#10;&#10;O conteúdo gerado por IA pode estar incorreto.">
          <a:extLst>
            <a:ext uri="{FF2B5EF4-FFF2-40B4-BE49-F238E27FC236}">
              <a16:creationId xmlns:a16="http://schemas.microsoft.com/office/drawing/2014/main" id="{D5F17866-F04C-1EDA-1C9F-EF58B6BD0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078" t="2491" r="4141" b="86466"/>
        <a:stretch>
          <a:fillRect/>
        </a:stretch>
      </xdr:blipFill>
      <xdr:spPr>
        <a:xfrm>
          <a:off x="781050" y="142875"/>
          <a:ext cx="2489712" cy="1057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1114732</xdr:colOff>
      <xdr:row>2</xdr:row>
      <xdr:rowOff>171450</xdr:rowOff>
    </xdr:to>
    <xdr:pic>
      <xdr:nvPicPr>
        <xdr:cNvPr id="3" name="Imagem 2" descr="Padrão do plano de fundo&#10;&#10;O conteúdo gerado por IA pode estar incorreto.">
          <a:extLst>
            <a:ext uri="{FF2B5EF4-FFF2-40B4-BE49-F238E27FC236}">
              <a16:creationId xmlns:a16="http://schemas.microsoft.com/office/drawing/2014/main" id="{1A8D4117-4CDD-488B-906F-F9FFB86E7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078" t="2491" r="4141" b="86466"/>
        <a:stretch>
          <a:fillRect/>
        </a:stretch>
      </xdr:blipFill>
      <xdr:spPr>
        <a:xfrm>
          <a:off x="0" y="76200"/>
          <a:ext cx="2467282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980E-9B9C-4FE5-929E-800D78DBF961}">
  <sheetPr>
    <tabColor rgb="FF009999"/>
    <pageSetUpPr fitToPage="1"/>
  </sheetPr>
  <dimension ref="A1:H29"/>
  <sheetViews>
    <sheetView showOutlineSymbols="0" showWhiteSpace="0" view="pageBreakPreview" zoomScale="114" zoomScaleNormal="85" zoomScaleSheetLayoutView="115" workbookViewId="0">
      <selection activeCell="E4" sqref="E4"/>
    </sheetView>
  </sheetViews>
  <sheetFormatPr defaultRowHeight="14.25" x14ac:dyDescent="0.2"/>
  <cols>
    <col min="1" max="1" width="15.5" style="9" customWidth="1"/>
    <col min="2" max="2" width="24.5" style="2" customWidth="1"/>
    <col min="3" max="3" width="60" style="2" bestFit="1" customWidth="1"/>
    <col min="4" max="4" width="18.25" style="2" customWidth="1"/>
    <col min="5" max="5" width="18.75" style="2" customWidth="1"/>
    <col min="6" max="6" width="9" style="2"/>
    <col min="7" max="7" width="12.75" style="2" customWidth="1"/>
    <col min="8" max="16384" width="9" style="2"/>
  </cols>
  <sheetData>
    <row r="1" spans="1:8" ht="30" x14ac:dyDescent="0.2">
      <c r="A1" s="13"/>
      <c r="B1" s="122"/>
      <c r="C1" s="21" t="s">
        <v>84</v>
      </c>
      <c r="E1" s="18" t="s">
        <v>0</v>
      </c>
    </row>
    <row r="2" spans="1:8" ht="15" x14ac:dyDescent="0.2">
      <c r="A2" s="17"/>
      <c r="B2" s="122"/>
      <c r="C2" s="22" t="s">
        <v>85</v>
      </c>
      <c r="E2" s="35"/>
    </row>
    <row r="3" spans="1:8" ht="28.5" customHeight="1" x14ac:dyDescent="0.2">
      <c r="A3" s="17"/>
      <c r="B3" s="122"/>
      <c r="C3" s="128" t="s">
        <v>741</v>
      </c>
      <c r="E3" s="33" t="s">
        <v>1</v>
      </c>
    </row>
    <row r="4" spans="1:8" ht="23.25" customHeight="1" x14ac:dyDescent="0.2">
      <c r="A4" s="17"/>
      <c r="B4" s="122"/>
      <c r="C4" s="129"/>
      <c r="E4" s="34"/>
    </row>
    <row r="5" spans="1:8" ht="7.5" customHeight="1" x14ac:dyDescent="0.2">
      <c r="A5" s="3"/>
      <c r="B5" s="10"/>
      <c r="C5" s="10"/>
      <c r="D5" s="10"/>
      <c r="E5" s="10"/>
    </row>
    <row r="6" spans="1:8" ht="30" customHeight="1" x14ac:dyDescent="0.2">
      <c r="A6" s="3"/>
      <c r="B6" s="123" t="s">
        <v>3</v>
      </c>
      <c r="C6" s="124"/>
      <c r="D6" s="124"/>
      <c r="E6" s="124"/>
    </row>
    <row r="7" spans="1:8" ht="30" customHeight="1" x14ac:dyDescent="0.2">
      <c r="A7" s="2"/>
      <c r="B7" s="36" t="s">
        <v>4</v>
      </c>
      <c r="C7" s="79" t="s">
        <v>5</v>
      </c>
      <c r="D7" s="36" t="s">
        <v>6</v>
      </c>
      <c r="E7" s="36" t="s">
        <v>7</v>
      </c>
    </row>
    <row r="8" spans="1:8" ht="24" customHeight="1" x14ac:dyDescent="0.2">
      <c r="A8" s="2"/>
      <c r="B8" s="38">
        <v>1</v>
      </c>
      <c r="C8" s="80" t="s">
        <v>8</v>
      </c>
      <c r="D8" s="39">
        <v>0</v>
      </c>
      <c r="E8" s="40">
        <v>0</v>
      </c>
      <c r="G8" s="41"/>
      <c r="H8" s="6"/>
    </row>
    <row r="9" spans="1:8" ht="24" customHeight="1" x14ac:dyDescent="0.2">
      <c r="A9" s="2"/>
      <c r="B9" s="38">
        <v>2</v>
      </c>
      <c r="C9" s="80" t="s">
        <v>87</v>
      </c>
      <c r="D9" s="39">
        <v>0</v>
      </c>
      <c r="E9" s="40">
        <v>0</v>
      </c>
      <c r="G9" s="41"/>
      <c r="H9" s="6"/>
    </row>
    <row r="10" spans="1:8" ht="24" customHeight="1" x14ac:dyDescent="0.2">
      <c r="A10" s="2"/>
      <c r="B10" s="38">
        <v>3</v>
      </c>
      <c r="C10" s="80" t="s">
        <v>65</v>
      </c>
      <c r="D10" s="39">
        <v>0</v>
      </c>
      <c r="E10" s="40">
        <v>0</v>
      </c>
      <c r="G10" s="41"/>
      <c r="H10" s="6"/>
    </row>
    <row r="11" spans="1:8" ht="24" customHeight="1" x14ac:dyDescent="0.2">
      <c r="A11" s="2"/>
      <c r="B11" s="38">
        <v>4</v>
      </c>
      <c r="C11" s="80" t="s">
        <v>91</v>
      </c>
      <c r="D11" s="39">
        <v>0</v>
      </c>
      <c r="E11" s="40">
        <v>0</v>
      </c>
      <c r="G11" s="41"/>
      <c r="H11" s="6"/>
    </row>
    <row r="12" spans="1:8" ht="24" customHeight="1" x14ac:dyDescent="0.2">
      <c r="A12" s="2"/>
      <c r="B12" s="38">
        <v>5</v>
      </c>
      <c r="C12" s="80" t="s">
        <v>440</v>
      </c>
      <c r="D12" s="39">
        <v>0</v>
      </c>
      <c r="E12" s="40">
        <v>0</v>
      </c>
      <c r="G12" s="41"/>
      <c r="H12" s="6"/>
    </row>
    <row r="13" spans="1:8" ht="24" customHeight="1" x14ac:dyDescent="0.2">
      <c r="A13" s="2"/>
      <c r="B13" s="38">
        <v>6</v>
      </c>
      <c r="C13" s="105" t="s">
        <v>599</v>
      </c>
      <c r="D13" s="106">
        <v>0</v>
      </c>
      <c r="E13" s="107">
        <v>0</v>
      </c>
      <c r="G13" s="41"/>
      <c r="H13" s="6"/>
    </row>
    <row r="14" spans="1:8" ht="24" customHeight="1" x14ac:dyDescent="0.2">
      <c r="A14" s="2"/>
      <c r="B14" s="38">
        <v>7</v>
      </c>
      <c r="C14" s="105" t="s">
        <v>706</v>
      </c>
      <c r="D14" s="106">
        <v>0</v>
      </c>
      <c r="E14" s="107">
        <v>0</v>
      </c>
      <c r="G14" s="41"/>
      <c r="H14" s="6"/>
    </row>
    <row r="15" spans="1:8" ht="24" customHeight="1" x14ac:dyDescent="0.2">
      <c r="A15" s="2"/>
      <c r="B15" s="38">
        <v>8</v>
      </c>
      <c r="C15" s="105" t="s">
        <v>716</v>
      </c>
      <c r="D15" s="106">
        <v>0</v>
      </c>
      <c r="E15" s="107">
        <v>0</v>
      </c>
      <c r="G15" s="41"/>
      <c r="H15" s="6"/>
    </row>
    <row r="16" spans="1:8" ht="24" customHeight="1" x14ac:dyDescent="0.2">
      <c r="A16" s="2"/>
      <c r="B16" s="38">
        <v>9</v>
      </c>
      <c r="C16" s="105" t="s">
        <v>725</v>
      </c>
      <c r="D16" s="106">
        <v>0</v>
      </c>
      <c r="E16" s="107">
        <v>0</v>
      </c>
      <c r="G16" s="41"/>
      <c r="H16" s="6"/>
    </row>
    <row r="17" spans="1:8" ht="24" customHeight="1" x14ac:dyDescent="0.2">
      <c r="A17" s="2"/>
      <c r="B17" s="38">
        <v>10</v>
      </c>
      <c r="C17" s="105" t="s">
        <v>81</v>
      </c>
      <c r="D17" s="106">
        <v>0</v>
      </c>
      <c r="E17" s="107">
        <v>0</v>
      </c>
      <c r="G17" s="41"/>
      <c r="H17" s="6"/>
    </row>
    <row r="18" spans="1:8" ht="24.75" customHeight="1" x14ac:dyDescent="0.2">
      <c r="A18" s="4"/>
      <c r="B18" s="126" t="s">
        <v>9</v>
      </c>
      <c r="C18" s="127"/>
      <c r="D18" s="37">
        <f>SUM(D8:D17)</f>
        <v>0</v>
      </c>
      <c r="E18" s="108">
        <f>SUM(E8:E17)</f>
        <v>0</v>
      </c>
    </row>
    <row r="19" spans="1:8" ht="14.25" customHeight="1" x14ac:dyDescent="0.2">
      <c r="A19" s="125"/>
      <c r="B19" s="125"/>
      <c r="C19" s="81"/>
      <c r="D19" s="12"/>
      <c r="E19" s="11"/>
    </row>
    <row r="20" spans="1:8" ht="14.25" customHeight="1" x14ac:dyDescent="0.2">
      <c r="A20" s="75"/>
      <c r="B20" s="75"/>
      <c r="C20" s="75"/>
      <c r="D20" s="71"/>
      <c r="E20" s="72"/>
    </row>
    <row r="21" spans="1:8" ht="95.25" customHeight="1" x14ac:dyDescent="0.2">
      <c r="A21" s="75"/>
      <c r="C21" s="4"/>
      <c r="D21" s="82"/>
      <c r="E21" s="82"/>
    </row>
    <row r="22" spans="1:8" x14ac:dyDescent="0.2">
      <c r="A22" s="73"/>
      <c r="B22" s="82"/>
      <c r="C22" s="82"/>
      <c r="D22" s="82"/>
      <c r="E22" s="82"/>
    </row>
    <row r="23" spans="1:8" x14ac:dyDescent="0.2">
      <c r="A23" s="74"/>
      <c r="B23" s="82"/>
      <c r="C23" s="82"/>
      <c r="D23" s="82"/>
      <c r="E23" s="82"/>
    </row>
    <row r="24" spans="1:8" x14ac:dyDescent="0.2">
      <c r="A24" s="46"/>
      <c r="B24" s="82"/>
      <c r="C24" s="82"/>
      <c r="D24" s="82"/>
      <c r="E24" s="82"/>
    </row>
    <row r="25" spans="1:8" x14ac:dyDescent="0.2">
      <c r="A25" s="46"/>
      <c r="B25" s="82"/>
      <c r="C25" s="82"/>
      <c r="D25" s="82"/>
      <c r="E25" s="82"/>
    </row>
    <row r="26" spans="1:8" x14ac:dyDescent="0.2">
      <c r="A26" s="46"/>
      <c r="B26" s="82"/>
      <c r="C26" s="82"/>
      <c r="D26" s="82"/>
      <c r="E26" s="82"/>
    </row>
    <row r="27" spans="1:8" x14ac:dyDescent="0.2">
      <c r="A27" s="46"/>
      <c r="B27" s="82"/>
      <c r="C27" s="82"/>
      <c r="D27" s="82"/>
      <c r="E27" s="82"/>
    </row>
    <row r="28" spans="1:8" x14ac:dyDescent="0.2">
      <c r="A28" s="46"/>
      <c r="B28" s="82"/>
      <c r="C28" s="82"/>
      <c r="D28" s="82"/>
      <c r="E28" s="82"/>
    </row>
    <row r="29" spans="1:8" x14ac:dyDescent="0.2">
      <c r="A29" s="46"/>
      <c r="B29" s="82"/>
      <c r="C29" s="82"/>
      <c r="D29" s="82"/>
      <c r="E29" s="82"/>
    </row>
  </sheetData>
  <mergeCells count="5">
    <mergeCell ref="B1:B4"/>
    <mergeCell ref="B6:E6"/>
    <mergeCell ref="A19:B19"/>
    <mergeCell ref="B18:C18"/>
    <mergeCell ref="C3:C4"/>
  </mergeCells>
  <printOptions horizontalCentered="1"/>
  <pageMargins left="0.51181102362204722" right="0.51181102362204722" top="0.59055118110236227" bottom="0.59055118110236227" header="0" footer="0.31496062992125984"/>
  <pageSetup paperSize="9" scale="70" fitToHeight="0" orientation="portrait" r:id="rId1"/>
  <headerFooter>
    <oddFooter xml:space="preserve">&amp;C&amp;"Aptos Display,Regular"Sesc – Serviço Social do Comério | Departamento Regional do Pará | www.sesc-pa.com.br
Av. Assis de Vasconcelos, 359 – Campina – Belém/PA | CEP:66.010-010 | Tel.: 91 4005-9500 | CNPJ: 03.593.364/0001-10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68A8-A3EB-42E1-9A6F-CE3338F879EF}">
  <sheetPr>
    <tabColor rgb="FF006699"/>
    <pageSetUpPr fitToPage="1"/>
  </sheetPr>
  <dimension ref="A1:K383"/>
  <sheetViews>
    <sheetView showOutlineSymbols="0" showWhiteSpace="0" view="pageBreakPreview" zoomScaleNormal="100" zoomScaleSheetLayoutView="100" workbookViewId="0">
      <selection activeCell="J2" sqref="J2:K2"/>
    </sheetView>
  </sheetViews>
  <sheetFormatPr defaultRowHeight="14.25" x14ac:dyDescent="0.2"/>
  <cols>
    <col min="2" max="2" width="10" bestFit="1" customWidth="1"/>
    <col min="3" max="3" width="12.5" bestFit="1" customWidth="1"/>
    <col min="4" max="4" width="15" bestFit="1" customWidth="1"/>
    <col min="5" max="5" width="64.375" customWidth="1"/>
    <col min="6" max="6" width="8" style="9" bestFit="1" customWidth="1"/>
    <col min="7" max="7" width="13.75" customWidth="1"/>
    <col min="8" max="8" width="13.75" bestFit="1" customWidth="1"/>
    <col min="9" max="9" width="23.75" bestFit="1" customWidth="1"/>
    <col min="10" max="10" width="15.375" bestFit="1" customWidth="1"/>
    <col min="11" max="11" width="13" bestFit="1" customWidth="1"/>
  </cols>
  <sheetData>
    <row r="1" spans="1:11" ht="34.5" customHeight="1" x14ac:dyDescent="0.25">
      <c r="B1" s="13"/>
      <c r="C1" s="13"/>
      <c r="D1" s="49"/>
      <c r="E1" s="21" t="s">
        <v>84</v>
      </c>
      <c r="F1" s="46"/>
      <c r="G1" s="138" t="s">
        <v>0</v>
      </c>
      <c r="H1" s="139"/>
      <c r="I1" s="16"/>
      <c r="J1" s="122" t="s">
        <v>1</v>
      </c>
      <c r="K1" s="122"/>
    </row>
    <row r="2" spans="1:11" ht="27.75" customHeight="1" x14ac:dyDescent="0.25">
      <c r="B2" s="17"/>
      <c r="C2" s="17"/>
      <c r="D2" s="49"/>
      <c r="E2" s="22" t="s">
        <v>85</v>
      </c>
      <c r="F2" s="46"/>
      <c r="G2" s="138"/>
      <c r="H2" s="139"/>
      <c r="I2" s="16"/>
      <c r="J2" s="136"/>
      <c r="K2" s="136"/>
    </row>
    <row r="3" spans="1:11" ht="29.25" customHeight="1" x14ac:dyDescent="0.25">
      <c r="B3" s="17"/>
      <c r="C3" s="17"/>
      <c r="D3" s="135"/>
      <c r="E3" s="128" t="s">
        <v>86</v>
      </c>
      <c r="F3" s="24"/>
      <c r="G3" s="140" t="s">
        <v>10</v>
      </c>
      <c r="H3" s="142"/>
      <c r="I3" s="16"/>
      <c r="J3" s="122" t="s">
        <v>2</v>
      </c>
      <c r="K3" s="122"/>
    </row>
    <row r="4" spans="1:11" ht="17.25" customHeight="1" x14ac:dyDescent="0.2">
      <c r="B4" s="17"/>
      <c r="C4" s="17"/>
      <c r="D4" s="135"/>
      <c r="E4" s="129"/>
      <c r="F4" s="24"/>
      <c r="G4" s="141"/>
      <c r="H4" s="143"/>
      <c r="I4" s="23"/>
      <c r="J4" s="137"/>
      <c r="K4" s="137"/>
    </row>
    <row r="5" spans="1:11" ht="15.75" customHeight="1" x14ac:dyDescent="0.2">
      <c r="B5" s="17"/>
      <c r="C5" s="17"/>
      <c r="D5" s="15"/>
      <c r="E5" s="20"/>
      <c r="F5" s="24"/>
      <c r="G5" s="19"/>
      <c r="H5" s="14"/>
      <c r="I5" s="14"/>
      <c r="J5" s="14"/>
      <c r="K5" s="14"/>
    </row>
    <row r="6" spans="1:11" ht="31.5" customHeight="1" x14ac:dyDescent="0.2">
      <c r="A6">
        <v>1</v>
      </c>
      <c r="B6" s="130" t="s">
        <v>11</v>
      </c>
      <c r="C6" s="131"/>
      <c r="D6" s="131"/>
      <c r="E6" s="131"/>
      <c r="F6" s="131"/>
      <c r="G6" s="131"/>
      <c r="H6" s="131"/>
      <c r="I6" s="131"/>
      <c r="J6" s="131"/>
      <c r="K6" s="132"/>
    </row>
    <row r="7" spans="1:11" ht="31.5" customHeight="1" x14ac:dyDescent="0.2">
      <c r="A7">
        <v>1</v>
      </c>
      <c r="B7" s="26" t="s">
        <v>4</v>
      </c>
      <c r="C7" s="26" t="s">
        <v>12</v>
      </c>
      <c r="D7" s="26" t="s">
        <v>13</v>
      </c>
      <c r="E7" s="25" t="s">
        <v>5</v>
      </c>
      <c r="F7" s="26" t="s">
        <v>14</v>
      </c>
      <c r="G7" s="26" t="s">
        <v>15</v>
      </c>
      <c r="H7" s="26" t="s">
        <v>16</v>
      </c>
      <c r="I7" s="26" t="s">
        <v>17</v>
      </c>
      <c r="J7" s="26" t="s">
        <v>18</v>
      </c>
      <c r="K7" s="26" t="s">
        <v>7</v>
      </c>
    </row>
    <row r="8" spans="1:11" ht="24" customHeight="1" x14ac:dyDescent="0.2">
      <c r="A8">
        <v>1</v>
      </c>
      <c r="B8" s="42" t="s">
        <v>48</v>
      </c>
      <c r="C8" s="42" t="s">
        <v>64</v>
      </c>
      <c r="D8" s="42"/>
      <c r="E8" s="27" t="s">
        <v>8</v>
      </c>
      <c r="F8" s="42"/>
      <c r="G8" s="83">
        <v>1</v>
      </c>
      <c r="H8" s="87" t="s">
        <v>50</v>
      </c>
      <c r="I8" s="87">
        <v>0</v>
      </c>
      <c r="J8" s="88">
        <v>0</v>
      </c>
      <c r="K8" s="28">
        <v>0</v>
      </c>
    </row>
    <row r="9" spans="1:11" ht="24" customHeight="1" x14ac:dyDescent="0.2">
      <c r="A9">
        <v>0</v>
      </c>
      <c r="B9" s="44" t="s">
        <v>19</v>
      </c>
      <c r="C9" s="44" t="s">
        <v>49</v>
      </c>
      <c r="D9" s="44" t="s">
        <v>20</v>
      </c>
      <c r="E9" s="92" t="s">
        <v>21</v>
      </c>
      <c r="F9" s="44" t="s">
        <v>22</v>
      </c>
      <c r="G9" s="84">
        <v>1</v>
      </c>
      <c r="H9" s="89"/>
      <c r="I9" s="89"/>
      <c r="J9" s="89"/>
      <c r="K9" s="48">
        <v>0</v>
      </c>
    </row>
    <row r="10" spans="1:11" ht="24" customHeight="1" x14ac:dyDescent="0.2">
      <c r="A10">
        <v>0</v>
      </c>
      <c r="B10" s="42" t="s">
        <v>51</v>
      </c>
      <c r="C10" s="42" t="s">
        <v>64</v>
      </c>
      <c r="D10" s="42"/>
      <c r="E10" s="27" t="s">
        <v>87</v>
      </c>
      <c r="F10" s="42"/>
      <c r="G10" s="83">
        <v>1</v>
      </c>
      <c r="H10" s="87" t="s">
        <v>50</v>
      </c>
      <c r="I10" s="87">
        <v>0</v>
      </c>
      <c r="J10" s="88">
        <v>0</v>
      </c>
      <c r="K10" s="28">
        <v>0</v>
      </c>
    </row>
    <row r="11" spans="1:11" ht="24" customHeight="1" x14ac:dyDescent="0.2">
      <c r="A11">
        <v>0</v>
      </c>
      <c r="B11" s="44" t="s">
        <v>26</v>
      </c>
      <c r="C11" s="44" t="s">
        <v>88</v>
      </c>
      <c r="D11" s="44" t="s">
        <v>20</v>
      </c>
      <c r="E11" s="92" t="s">
        <v>89</v>
      </c>
      <c r="F11" s="44" t="s">
        <v>90</v>
      </c>
      <c r="G11" s="84">
        <v>200</v>
      </c>
      <c r="H11" s="89"/>
      <c r="I11" s="89"/>
      <c r="J11" s="89"/>
      <c r="K11" s="48">
        <v>0</v>
      </c>
    </row>
    <row r="12" spans="1:11" ht="24" customHeight="1" x14ac:dyDescent="0.2">
      <c r="A12">
        <v>1</v>
      </c>
      <c r="B12" s="44" t="s">
        <v>28</v>
      </c>
      <c r="C12" s="44" t="s">
        <v>52</v>
      </c>
      <c r="D12" s="44" t="s">
        <v>20</v>
      </c>
      <c r="E12" s="92" t="s">
        <v>29</v>
      </c>
      <c r="F12" s="44" t="s">
        <v>30</v>
      </c>
      <c r="G12" s="84">
        <v>100</v>
      </c>
      <c r="H12" s="89"/>
      <c r="I12" s="89"/>
      <c r="J12" s="89"/>
      <c r="K12" s="48">
        <v>0</v>
      </c>
    </row>
    <row r="13" spans="1:11" ht="24" customHeight="1" x14ac:dyDescent="0.2">
      <c r="A13">
        <v>0</v>
      </c>
      <c r="B13" s="42" t="s">
        <v>53</v>
      </c>
      <c r="C13" s="42" t="s">
        <v>64</v>
      </c>
      <c r="D13" s="42"/>
      <c r="E13" s="27" t="s">
        <v>65</v>
      </c>
      <c r="F13" s="42"/>
      <c r="G13" s="83">
        <v>1</v>
      </c>
      <c r="H13" s="87" t="s">
        <v>50</v>
      </c>
      <c r="I13" s="87">
        <v>0</v>
      </c>
      <c r="J13" s="88">
        <v>0</v>
      </c>
      <c r="K13" s="28">
        <v>0</v>
      </c>
    </row>
    <row r="14" spans="1:11" ht="26.1" customHeight="1" x14ac:dyDescent="0.25">
      <c r="A14">
        <v>0</v>
      </c>
      <c r="B14" s="45" t="s">
        <v>32</v>
      </c>
      <c r="C14" s="45" t="s">
        <v>66</v>
      </c>
      <c r="D14" s="45" t="s">
        <v>34</v>
      </c>
      <c r="E14" s="93" t="s">
        <v>67</v>
      </c>
      <c r="F14" s="47" t="s">
        <v>25</v>
      </c>
      <c r="G14" s="85">
        <v>1</v>
      </c>
      <c r="H14" s="89"/>
      <c r="I14" s="89"/>
      <c r="J14" s="89"/>
      <c r="K14" s="48">
        <v>0</v>
      </c>
    </row>
    <row r="15" spans="1:11" ht="24" customHeight="1" x14ac:dyDescent="0.2">
      <c r="B15" s="42" t="s">
        <v>54</v>
      </c>
      <c r="C15" s="42" t="s">
        <v>64</v>
      </c>
      <c r="D15" s="42"/>
      <c r="E15" s="27" t="s">
        <v>91</v>
      </c>
      <c r="F15" s="42"/>
      <c r="G15" s="83">
        <v>1</v>
      </c>
      <c r="H15" s="87" t="s">
        <v>50</v>
      </c>
      <c r="I15" s="87">
        <v>0</v>
      </c>
      <c r="J15" s="88">
        <v>0</v>
      </c>
      <c r="K15" s="28">
        <v>0</v>
      </c>
    </row>
    <row r="16" spans="1:11" ht="24" customHeight="1" x14ac:dyDescent="0.2">
      <c r="B16" s="43" t="s">
        <v>33</v>
      </c>
      <c r="C16" s="43" t="s">
        <v>64</v>
      </c>
      <c r="D16" s="43"/>
      <c r="E16" s="29" t="s">
        <v>92</v>
      </c>
      <c r="F16" s="43"/>
      <c r="G16" s="86">
        <v>1</v>
      </c>
      <c r="H16" s="90" t="s">
        <v>50</v>
      </c>
      <c r="I16" s="90">
        <v>0</v>
      </c>
      <c r="J16" s="91">
        <v>0</v>
      </c>
      <c r="K16" s="30">
        <v>0</v>
      </c>
    </row>
    <row r="17" spans="2:11" ht="24" customHeight="1" x14ac:dyDescent="0.2">
      <c r="B17" s="43" t="s">
        <v>68</v>
      </c>
      <c r="C17" s="43" t="s">
        <v>64</v>
      </c>
      <c r="D17" s="43"/>
      <c r="E17" s="29" t="s">
        <v>93</v>
      </c>
      <c r="F17" s="43"/>
      <c r="G17" s="86">
        <v>1</v>
      </c>
      <c r="H17" s="90" t="s">
        <v>50</v>
      </c>
      <c r="I17" s="90">
        <v>0</v>
      </c>
      <c r="J17" s="91">
        <v>0</v>
      </c>
      <c r="K17" s="30">
        <v>0</v>
      </c>
    </row>
    <row r="18" spans="2:11" ht="26.1" customHeight="1" x14ac:dyDescent="0.25">
      <c r="B18" s="45" t="s">
        <v>94</v>
      </c>
      <c r="C18" s="45" t="s">
        <v>95</v>
      </c>
      <c r="D18" s="45" t="s">
        <v>34</v>
      </c>
      <c r="E18" s="93" t="s">
        <v>96</v>
      </c>
      <c r="F18" s="47" t="s">
        <v>41</v>
      </c>
      <c r="G18" s="85">
        <v>1</v>
      </c>
      <c r="H18" s="89"/>
      <c r="I18" s="89"/>
      <c r="J18" s="89"/>
      <c r="K18" s="48">
        <v>0</v>
      </c>
    </row>
    <row r="19" spans="2:11" ht="24" customHeight="1" x14ac:dyDescent="0.2">
      <c r="B19" s="43" t="s">
        <v>69</v>
      </c>
      <c r="C19" s="43" t="s">
        <v>64</v>
      </c>
      <c r="D19" s="43"/>
      <c r="E19" s="29" t="s">
        <v>97</v>
      </c>
      <c r="F19" s="43"/>
      <c r="G19" s="86">
        <v>1</v>
      </c>
      <c r="H19" s="90" t="s">
        <v>50</v>
      </c>
      <c r="I19" s="90">
        <v>0</v>
      </c>
      <c r="J19" s="91">
        <v>0</v>
      </c>
      <c r="K19" s="30">
        <v>0</v>
      </c>
    </row>
    <row r="20" spans="2:11" ht="26.1" customHeight="1" x14ac:dyDescent="0.25">
      <c r="B20" s="45" t="s">
        <v>98</v>
      </c>
      <c r="C20" s="45" t="s">
        <v>99</v>
      </c>
      <c r="D20" s="45" t="s">
        <v>34</v>
      </c>
      <c r="E20" s="93" t="s">
        <v>100</v>
      </c>
      <c r="F20" s="47" t="s">
        <v>24</v>
      </c>
      <c r="G20" s="85">
        <v>50</v>
      </c>
      <c r="H20" s="89"/>
      <c r="I20" s="89"/>
      <c r="J20" s="89"/>
      <c r="K20" s="48">
        <v>0</v>
      </c>
    </row>
    <row r="21" spans="2:11" ht="26.1" customHeight="1" x14ac:dyDescent="0.25">
      <c r="B21" s="45" t="s">
        <v>101</v>
      </c>
      <c r="C21" s="45" t="s">
        <v>102</v>
      </c>
      <c r="D21" s="45" t="s">
        <v>27</v>
      </c>
      <c r="E21" s="93" t="s">
        <v>103</v>
      </c>
      <c r="F21" s="47" t="s">
        <v>25</v>
      </c>
      <c r="G21" s="85">
        <v>1</v>
      </c>
      <c r="H21" s="89"/>
      <c r="I21" s="89"/>
      <c r="J21" s="89"/>
      <c r="K21" s="48">
        <v>0</v>
      </c>
    </row>
    <row r="22" spans="2:11" ht="26.1" customHeight="1" x14ac:dyDescent="0.25">
      <c r="B22" s="45" t="s">
        <v>104</v>
      </c>
      <c r="C22" s="45" t="s">
        <v>105</v>
      </c>
      <c r="D22" s="45" t="s">
        <v>27</v>
      </c>
      <c r="E22" s="93" t="s">
        <v>106</v>
      </c>
      <c r="F22" s="47" t="s">
        <v>25</v>
      </c>
      <c r="G22" s="85">
        <v>2</v>
      </c>
      <c r="H22" s="89"/>
      <c r="I22" s="89"/>
      <c r="J22" s="89"/>
      <c r="K22" s="48">
        <v>0</v>
      </c>
    </row>
    <row r="23" spans="2:11" ht="26.1" customHeight="1" x14ac:dyDescent="0.25">
      <c r="B23" s="45" t="s">
        <v>107</v>
      </c>
      <c r="C23" s="45" t="s">
        <v>108</v>
      </c>
      <c r="D23" s="45" t="s">
        <v>27</v>
      </c>
      <c r="E23" s="93" t="s">
        <v>109</v>
      </c>
      <c r="F23" s="47" t="s">
        <v>43</v>
      </c>
      <c r="G23" s="85">
        <v>12</v>
      </c>
      <c r="H23" s="89"/>
      <c r="I23" s="89"/>
      <c r="J23" s="89"/>
      <c r="K23" s="48">
        <v>0</v>
      </c>
    </row>
    <row r="24" spans="2:11" ht="26.1" customHeight="1" x14ac:dyDescent="0.25">
      <c r="B24" s="45" t="s">
        <v>110</v>
      </c>
      <c r="C24" s="45" t="s">
        <v>111</v>
      </c>
      <c r="D24" s="45" t="s">
        <v>27</v>
      </c>
      <c r="E24" s="93" t="s">
        <v>112</v>
      </c>
      <c r="F24" s="47" t="s">
        <v>43</v>
      </c>
      <c r="G24" s="85">
        <v>12</v>
      </c>
      <c r="H24" s="89"/>
      <c r="I24" s="89"/>
      <c r="J24" s="89"/>
      <c r="K24" s="48">
        <v>0</v>
      </c>
    </row>
    <row r="25" spans="2:11" ht="26.1" customHeight="1" x14ac:dyDescent="0.25">
      <c r="B25" s="45" t="s">
        <v>113</v>
      </c>
      <c r="C25" s="45" t="s">
        <v>114</v>
      </c>
      <c r="D25" s="45" t="s">
        <v>31</v>
      </c>
      <c r="E25" s="93" t="s">
        <v>115</v>
      </c>
      <c r="F25" s="47" t="s">
        <v>41</v>
      </c>
      <c r="G25" s="85">
        <v>1</v>
      </c>
      <c r="H25" s="89"/>
      <c r="I25" s="89"/>
      <c r="J25" s="89"/>
      <c r="K25" s="48">
        <v>0</v>
      </c>
    </row>
    <row r="26" spans="2:11" ht="24" customHeight="1" x14ac:dyDescent="0.2">
      <c r="B26" s="43" t="s">
        <v>70</v>
      </c>
      <c r="C26" s="43" t="s">
        <v>64</v>
      </c>
      <c r="D26" s="43"/>
      <c r="E26" s="29" t="s">
        <v>116</v>
      </c>
      <c r="F26" s="43"/>
      <c r="G26" s="86">
        <v>1</v>
      </c>
      <c r="H26" s="90" t="s">
        <v>50</v>
      </c>
      <c r="I26" s="90">
        <v>0</v>
      </c>
      <c r="J26" s="91">
        <v>0</v>
      </c>
      <c r="K26" s="30">
        <v>0</v>
      </c>
    </row>
    <row r="27" spans="2:11" ht="26.1" customHeight="1" x14ac:dyDescent="0.25">
      <c r="B27" s="45" t="s">
        <v>117</v>
      </c>
      <c r="C27" s="45" t="s">
        <v>82</v>
      </c>
      <c r="D27" s="45" t="s">
        <v>20</v>
      </c>
      <c r="E27" s="93" t="s">
        <v>83</v>
      </c>
      <c r="F27" s="47" t="s">
        <v>42</v>
      </c>
      <c r="G27" s="85">
        <v>2</v>
      </c>
      <c r="H27" s="89"/>
      <c r="I27" s="89"/>
      <c r="J27" s="89"/>
      <c r="K27" s="48">
        <v>0</v>
      </c>
    </row>
    <row r="28" spans="2:11" ht="26.1" customHeight="1" x14ac:dyDescent="0.25">
      <c r="B28" s="45" t="s">
        <v>118</v>
      </c>
      <c r="C28" s="45" t="s">
        <v>119</v>
      </c>
      <c r="D28" s="45" t="s">
        <v>20</v>
      </c>
      <c r="E28" s="93" t="s">
        <v>120</v>
      </c>
      <c r="F28" s="47" t="s">
        <v>45</v>
      </c>
      <c r="G28" s="85">
        <v>10</v>
      </c>
      <c r="H28" s="89"/>
      <c r="I28" s="89"/>
      <c r="J28" s="89"/>
      <c r="K28" s="48">
        <v>0</v>
      </c>
    </row>
    <row r="29" spans="2:11" ht="26.1" customHeight="1" x14ac:dyDescent="0.25">
      <c r="B29" s="45" t="s">
        <v>121</v>
      </c>
      <c r="C29" s="45" t="s">
        <v>122</v>
      </c>
      <c r="D29" s="45" t="s">
        <v>20</v>
      </c>
      <c r="E29" s="93" t="s">
        <v>123</v>
      </c>
      <c r="F29" s="47" t="s">
        <v>41</v>
      </c>
      <c r="G29" s="85">
        <v>3</v>
      </c>
      <c r="H29" s="89"/>
      <c r="I29" s="89"/>
      <c r="J29" s="89"/>
      <c r="K29" s="48">
        <v>0</v>
      </c>
    </row>
    <row r="30" spans="2:11" ht="26.1" customHeight="1" x14ac:dyDescent="0.25">
      <c r="B30" s="45" t="s">
        <v>124</v>
      </c>
      <c r="C30" s="45" t="s">
        <v>125</v>
      </c>
      <c r="D30" s="45" t="s">
        <v>20</v>
      </c>
      <c r="E30" s="93" t="s">
        <v>126</v>
      </c>
      <c r="F30" s="47" t="s">
        <v>41</v>
      </c>
      <c r="G30" s="85">
        <v>6</v>
      </c>
      <c r="H30" s="89"/>
      <c r="I30" s="89"/>
      <c r="J30" s="89"/>
      <c r="K30" s="48">
        <v>0</v>
      </c>
    </row>
    <row r="31" spans="2:11" ht="26.1" customHeight="1" x14ac:dyDescent="0.25">
      <c r="B31" s="45" t="s">
        <v>127</v>
      </c>
      <c r="C31" s="45" t="s">
        <v>128</v>
      </c>
      <c r="D31" s="45" t="s">
        <v>20</v>
      </c>
      <c r="E31" s="93" t="s">
        <v>129</v>
      </c>
      <c r="F31" s="47" t="s">
        <v>41</v>
      </c>
      <c r="G31" s="85">
        <v>10</v>
      </c>
      <c r="H31" s="89"/>
      <c r="I31" s="89"/>
      <c r="J31" s="89"/>
      <c r="K31" s="48">
        <v>0</v>
      </c>
    </row>
    <row r="32" spans="2:11" ht="26.1" customHeight="1" x14ac:dyDescent="0.25">
      <c r="B32" s="45" t="s">
        <v>130</v>
      </c>
      <c r="C32" s="45" t="s">
        <v>131</v>
      </c>
      <c r="D32" s="45" t="s">
        <v>20</v>
      </c>
      <c r="E32" s="93" t="s">
        <v>132</v>
      </c>
      <c r="F32" s="47" t="s">
        <v>41</v>
      </c>
      <c r="G32" s="85">
        <v>1</v>
      </c>
      <c r="H32" s="89"/>
      <c r="I32" s="89"/>
      <c r="J32" s="89"/>
      <c r="K32" s="48">
        <v>0</v>
      </c>
    </row>
    <row r="33" spans="2:11" ht="26.1" customHeight="1" x14ac:dyDescent="0.25">
      <c r="B33" s="45" t="s">
        <v>133</v>
      </c>
      <c r="C33" s="45" t="s">
        <v>134</v>
      </c>
      <c r="D33" s="45" t="s">
        <v>27</v>
      </c>
      <c r="E33" s="93" t="s">
        <v>135</v>
      </c>
      <c r="F33" s="47" t="s">
        <v>43</v>
      </c>
      <c r="G33" s="85">
        <v>30</v>
      </c>
      <c r="H33" s="89"/>
      <c r="I33" s="89"/>
      <c r="J33" s="89"/>
      <c r="K33" s="48">
        <v>0</v>
      </c>
    </row>
    <row r="34" spans="2:11" ht="26.1" customHeight="1" x14ac:dyDescent="0.25">
      <c r="B34" s="45" t="s">
        <v>136</v>
      </c>
      <c r="C34" s="45" t="s">
        <v>137</v>
      </c>
      <c r="D34" s="45" t="s">
        <v>27</v>
      </c>
      <c r="E34" s="93" t="s">
        <v>138</v>
      </c>
      <c r="F34" s="47" t="s">
        <v>25</v>
      </c>
      <c r="G34" s="85">
        <v>1</v>
      </c>
      <c r="H34" s="89"/>
      <c r="I34" s="89"/>
      <c r="J34" s="89"/>
      <c r="K34" s="48">
        <v>0</v>
      </c>
    </row>
    <row r="35" spans="2:11" ht="24" customHeight="1" x14ac:dyDescent="0.2">
      <c r="B35" s="43" t="s">
        <v>35</v>
      </c>
      <c r="C35" s="43" t="s">
        <v>64</v>
      </c>
      <c r="D35" s="43"/>
      <c r="E35" s="29" t="s">
        <v>139</v>
      </c>
      <c r="F35" s="43"/>
      <c r="G35" s="86">
        <v>1</v>
      </c>
      <c r="H35" s="90" t="s">
        <v>50</v>
      </c>
      <c r="I35" s="90">
        <v>0</v>
      </c>
      <c r="J35" s="91">
        <v>0</v>
      </c>
      <c r="K35" s="30">
        <v>0</v>
      </c>
    </row>
    <row r="36" spans="2:11" ht="24" customHeight="1" x14ac:dyDescent="0.2">
      <c r="B36" s="43" t="s">
        <v>71</v>
      </c>
      <c r="C36" s="43" t="s">
        <v>64</v>
      </c>
      <c r="D36" s="43"/>
      <c r="E36" s="29" t="s">
        <v>140</v>
      </c>
      <c r="F36" s="43"/>
      <c r="G36" s="86">
        <v>1</v>
      </c>
      <c r="H36" s="90" t="s">
        <v>50</v>
      </c>
      <c r="I36" s="90">
        <v>0</v>
      </c>
      <c r="J36" s="91">
        <v>0</v>
      </c>
      <c r="K36" s="30">
        <v>0</v>
      </c>
    </row>
    <row r="37" spans="2:11" ht="26.1" customHeight="1" x14ac:dyDescent="0.25">
      <c r="B37" s="45" t="s">
        <v>141</v>
      </c>
      <c r="C37" s="45" t="s">
        <v>142</v>
      </c>
      <c r="D37" s="45" t="s">
        <v>20</v>
      </c>
      <c r="E37" s="93" t="s">
        <v>143</v>
      </c>
      <c r="F37" s="47" t="s">
        <v>24</v>
      </c>
      <c r="G37" s="85">
        <v>3</v>
      </c>
      <c r="H37" s="89"/>
      <c r="I37" s="89"/>
      <c r="J37" s="89"/>
      <c r="K37" s="48">
        <v>0</v>
      </c>
    </row>
    <row r="38" spans="2:11" ht="26.1" customHeight="1" x14ac:dyDescent="0.25">
      <c r="B38" s="45" t="s">
        <v>144</v>
      </c>
      <c r="C38" s="45" t="s">
        <v>145</v>
      </c>
      <c r="D38" s="45" t="s">
        <v>27</v>
      </c>
      <c r="E38" s="93" t="s">
        <v>146</v>
      </c>
      <c r="F38" s="47" t="s">
        <v>30</v>
      </c>
      <c r="G38" s="85">
        <v>0.15</v>
      </c>
      <c r="H38" s="89"/>
      <c r="I38" s="89"/>
      <c r="J38" s="89"/>
      <c r="K38" s="48">
        <v>0</v>
      </c>
    </row>
    <row r="39" spans="2:11" ht="26.1" customHeight="1" x14ac:dyDescent="0.25">
      <c r="B39" s="45" t="s">
        <v>147</v>
      </c>
      <c r="C39" s="45" t="s">
        <v>148</v>
      </c>
      <c r="D39" s="45" t="s">
        <v>27</v>
      </c>
      <c r="E39" s="93" t="s">
        <v>149</v>
      </c>
      <c r="F39" s="47" t="s">
        <v>24</v>
      </c>
      <c r="G39" s="85">
        <v>8.43</v>
      </c>
      <c r="H39" s="89"/>
      <c r="I39" s="89"/>
      <c r="J39" s="89"/>
      <c r="K39" s="48">
        <v>0</v>
      </c>
    </row>
    <row r="40" spans="2:11" ht="24" customHeight="1" x14ac:dyDescent="0.2">
      <c r="B40" s="43" t="s">
        <v>150</v>
      </c>
      <c r="C40" s="43" t="s">
        <v>64</v>
      </c>
      <c r="D40" s="43"/>
      <c r="E40" s="29" t="s">
        <v>151</v>
      </c>
      <c r="F40" s="43"/>
      <c r="G40" s="86">
        <v>1</v>
      </c>
      <c r="H40" s="90" t="s">
        <v>50</v>
      </c>
      <c r="I40" s="90">
        <v>0</v>
      </c>
      <c r="J40" s="91">
        <v>0</v>
      </c>
      <c r="K40" s="30">
        <v>0</v>
      </c>
    </row>
    <row r="41" spans="2:11" ht="26.1" customHeight="1" x14ac:dyDescent="0.25">
      <c r="B41" s="45" t="s">
        <v>152</v>
      </c>
      <c r="C41" s="45" t="s">
        <v>153</v>
      </c>
      <c r="D41" s="45" t="s">
        <v>20</v>
      </c>
      <c r="E41" s="93" t="s">
        <v>154</v>
      </c>
      <c r="F41" s="47" t="s">
        <v>24</v>
      </c>
      <c r="G41" s="85">
        <v>9.69</v>
      </c>
      <c r="H41" s="89"/>
      <c r="I41" s="89"/>
      <c r="J41" s="89"/>
      <c r="K41" s="48">
        <v>0</v>
      </c>
    </row>
    <row r="42" spans="2:11" ht="26.1" customHeight="1" x14ac:dyDescent="0.25">
      <c r="B42" s="45" t="s">
        <v>155</v>
      </c>
      <c r="C42" s="45" t="s">
        <v>156</v>
      </c>
      <c r="D42" s="45" t="s">
        <v>23</v>
      </c>
      <c r="E42" s="93" t="s">
        <v>157</v>
      </c>
      <c r="F42" s="47" t="s">
        <v>43</v>
      </c>
      <c r="G42" s="85">
        <v>5</v>
      </c>
      <c r="H42" s="89"/>
      <c r="I42" s="89"/>
      <c r="J42" s="89"/>
      <c r="K42" s="48">
        <v>0</v>
      </c>
    </row>
    <row r="43" spans="2:11" ht="24" customHeight="1" x14ac:dyDescent="0.2">
      <c r="B43" s="43" t="s">
        <v>158</v>
      </c>
      <c r="C43" s="43" t="s">
        <v>64</v>
      </c>
      <c r="D43" s="43"/>
      <c r="E43" s="29" t="s">
        <v>159</v>
      </c>
      <c r="F43" s="43"/>
      <c r="G43" s="86">
        <v>1</v>
      </c>
      <c r="H43" s="90" t="s">
        <v>50</v>
      </c>
      <c r="I43" s="90">
        <v>0</v>
      </c>
      <c r="J43" s="91">
        <v>0</v>
      </c>
      <c r="K43" s="30">
        <v>0</v>
      </c>
    </row>
    <row r="44" spans="2:11" ht="26.1" customHeight="1" x14ac:dyDescent="0.25">
      <c r="B44" s="45" t="s">
        <v>160</v>
      </c>
      <c r="C44" s="45" t="s">
        <v>161</v>
      </c>
      <c r="D44" s="45" t="s">
        <v>27</v>
      </c>
      <c r="E44" s="93" t="s">
        <v>162</v>
      </c>
      <c r="F44" s="47" t="s">
        <v>24</v>
      </c>
      <c r="G44" s="85">
        <v>11.85</v>
      </c>
      <c r="H44" s="89"/>
      <c r="I44" s="89"/>
      <c r="J44" s="89"/>
      <c r="K44" s="48">
        <v>0</v>
      </c>
    </row>
    <row r="45" spans="2:11" ht="24" customHeight="1" x14ac:dyDescent="0.2">
      <c r="B45" s="43" t="s">
        <v>163</v>
      </c>
      <c r="C45" s="43" t="s">
        <v>64</v>
      </c>
      <c r="D45" s="43"/>
      <c r="E45" s="29" t="s">
        <v>164</v>
      </c>
      <c r="F45" s="43"/>
      <c r="G45" s="86">
        <v>1</v>
      </c>
      <c r="H45" s="90" t="s">
        <v>50</v>
      </c>
      <c r="I45" s="90">
        <v>0</v>
      </c>
      <c r="J45" s="91">
        <v>0</v>
      </c>
      <c r="K45" s="30">
        <v>0</v>
      </c>
    </row>
    <row r="46" spans="2:11" ht="26.1" customHeight="1" x14ac:dyDescent="0.25">
      <c r="B46" s="45" t="s">
        <v>165</v>
      </c>
      <c r="C46" s="45" t="s">
        <v>166</v>
      </c>
      <c r="D46" s="45" t="s">
        <v>34</v>
      </c>
      <c r="E46" s="93" t="s">
        <v>167</v>
      </c>
      <c r="F46" s="47" t="s">
        <v>25</v>
      </c>
      <c r="G46" s="85">
        <v>1</v>
      </c>
      <c r="H46" s="89"/>
      <c r="I46" s="89"/>
      <c r="J46" s="89"/>
      <c r="K46" s="48">
        <v>0</v>
      </c>
    </row>
    <row r="47" spans="2:11" ht="24" customHeight="1" x14ac:dyDescent="0.2">
      <c r="B47" s="43" t="s">
        <v>168</v>
      </c>
      <c r="C47" s="43" t="s">
        <v>64</v>
      </c>
      <c r="D47" s="43"/>
      <c r="E47" s="29" t="s">
        <v>169</v>
      </c>
      <c r="F47" s="43"/>
      <c r="G47" s="86">
        <v>1</v>
      </c>
      <c r="H47" s="90" t="s">
        <v>50</v>
      </c>
      <c r="I47" s="90">
        <v>0</v>
      </c>
      <c r="J47" s="91">
        <v>0</v>
      </c>
      <c r="K47" s="30">
        <v>0</v>
      </c>
    </row>
    <row r="48" spans="2:11" ht="26.1" customHeight="1" x14ac:dyDescent="0.25">
      <c r="B48" s="45" t="s">
        <v>170</v>
      </c>
      <c r="C48" s="45" t="s">
        <v>171</v>
      </c>
      <c r="D48" s="45" t="s">
        <v>20</v>
      </c>
      <c r="E48" s="93" t="s">
        <v>172</v>
      </c>
      <c r="F48" s="47" t="s">
        <v>42</v>
      </c>
      <c r="G48" s="85">
        <v>1</v>
      </c>
      <c r="H48" s="89"/>
      <c r="I48" s="89"/>
      <c r="J48" s="89"/>
      <c r="K48" s="48">
        <v>0</v>
      </c>
    </row>
    <row r="49" spans="2:11" ht="26.1" customHeight="1" x14ac:dyDescent="0.25">
      <c r="B49" s="45" t="s">
        <v>173</v>
      </c>
      <c r="C49" s="45" t="s">
        <v>56</v>
      </c>
      <c r="D49" s="45" t="s">
        <v>20</v>
      </c>
      <c r="E49" s="93" t="s">
        <v>44</v>
      </c>
      <c r="F49" s="47" t="s">
        <v>42</v>
      </c>
      <c r="G49" s="85">
        <v>1</v>
      </c>
      <c r="H49" s="89"/>
      <c r="I49" s="89"/>
      <c r="J49" s="89"/>
      <c r="K49" s="48">
        <v>0</v>
      </c>
    </row>
    <row r="50" spans="2:11" ht="26.1" customHeight="1" x14ac:dyDescent="0.25">
      <c r="B50" s="45" t="s">
        <v>174</v>
      </c>
      <c r="C50" s="45" t="s">
        <v>175</v>
      </c>
      <c r="D50" s="45" t="s">
        <v>27</v>
      </c>
      <c r="E50" s="93" t="s">
        <v>176</v>
      </c>
      <c r="F50" s="47" t="s">
        <v>25</v>
      </c>
      <c r="G50" s="85">
        <v>1</v>
      </c>
      <c r="H50" s="89"/>
      <c r="I50" s="89"/>
      <c r="J50" s="89"/>
      <c r="K50" s="48">
        <v>0</v>
      </c>
    </row>
    <row r="51" spans="2:11" ht="26.1" customHeight="1" x14ac:dyDescent="0.25">
      <c r="B51" s="45" t="s">
        <v>177</v>
      </c>
      <c r="C51" s="45" t="s">
        <v>178</v>
      </c>
      <c r="D51" s="45" t="s">
        <v>27</v>
      </c>
      <c r="E51" s="93" t="s">
        <v>179</v>
      </c>
      <c r="F51" s="47" t="s">
        <v>43</v>
      </c>
      <c r="G51" s="85">
        <v>5</v>
      </c>
      <c r="H51" s="89"/>
      <c r="I51" s="89"/>
      <c r="J51" s="89"/>
      <c r="K51" s="48">
        <v>0</v>
      </c>
    </row>
    <row r="52" spans="2:11" ht="24" customHeight="1" x14ac:dyDescent="0.2">
      <c r="B52" s="43" t="s">
        <v>180</v>
      </c>
      <c r="C52" s="43" t="s">
        <v>64</v>
      </c>
      <c r="D52" s="43"/>
      <c r="E52" s="29" t="s">
        <v>116</v>
      </c>
      <c r="F52" s="43"/>
      <c r="G52" s="86">
        <v>1</v>
      </c>
      <c r="H52" s="90" t="s">
        <v>50</v>
      </c>
      <c r="I52" s="90">
        <v>0</v>
      </c>
      <c r="J52" s="91">
        <v>0</v>
      </c>
      <c r="K52" s="30">
        <v>0</v>
      </c>
    </row>
    <row r="53" spans="2:11" ht="26.1" customHeight="1" x14ac:dyDescent="0.25">
      <c r="B53" s="45" t="s">
        <v>181</v>
      </c>
      <c r="C53" s="45" t="s">
        <v>182</v>
      </c>
      <c r="D53" s="45" t="s">
        <v>20</v>
      </c>
      <c r="E53" s="93" t="s">
        <v>183</v>
      </c>
      <c r="F53" s="47" t="s">
        <v>42</v>
      </c>
      <c r="G53" s="85">
        <v>2</v>
      </c>
      <c r="H53" s="89"/>
      <c r="I53" s="89"/>
      <c r="J53" s="89"/>
      <c r="K53" s="48">
        <v>0</v>
      </c>
    </row>
    <row r="54" spans="2:11" ht="26.1" customHeight="1" x14ac:dyDescent="0.25">
      <c r="B54" s="45" t="s">
        <v>184</v>
      </c>
      <c r="C54" s="45" t="s">
        <v>82</v>
      </c>
      <c r="D54" s="45" t="s">
        <v>20</v>
      </c>
      <c r="E54" s="93" t="s">
        <v>83</v>
      </c>
      <c r="F54" s="47" t="s">
        <v>42</v>
      </c>
      <c r="G54" s="85">
        <v>2</v>
      </c>
      <c r="H54" s="89"/>
      <c r="I54" s="89"/>
      <c r="J54" s="89"/>
      <c r="K54" s="48">
        <v>0</v>
      </c>
    </row>
    <row r="55" spans="2:11" ht="26.1" customHeight="1" x14ac:dyDescent="0.25">
      <c r="B55" s="45" t="s">
        <v>185</v>
      </c>
      <c r="C55" s="45" t="s">
        <v>186</v>
      </c>
      <c r="D55" s="45" t="s">
        <v>20</v>
      </c>
      <c r="E55" s="93" t="s">
        <v>187</v>
      </c>
      <c r="F55" s="47" t="s">
        <v>45</v>
      </c>
      <c r="G55" s="85">
        <v>5</v>
      </c>
      <c r="H55" s="89"/>
      <c r="I55" s="89"/>
      <c r="J55" s="89"/>
      <c r="K55" s="48">
        <v>0</v>
      </c>
    </row>
    <row r="56" spans="2:11" ht="26.1" customHeight="1" x14ac:dyDescent="0.25">
      <c r="B56" s="45" t="s">
        <v>188</v>
      </c>
      <c r="C56" s="45" t="s">
        <v>189</v>
      </c>
      <c r="D56" s="45" t="s">
        <v>27</v>
      </c>
      <c r="E56" s="93" t="s">
        <v>190</v>
      </c>
      <c r="F56" s="47" t="s">
        <v>43</v>
      </c>
      <c r="G56" s="85">
        <v>100</v>
      </c>
      <c r="H56" s="89"/>
      <c r="I56" s="89"/>
      <c r="J56" s="89"/>
      <c r="K56" s="48">
        <v>0</v>
      </c>
    </row>
    <row r="57" spans="2:11" ht="26.1" customHeight="1" x14ac:dyDescent="0.25">
      <c r="B57" s="45" t="s">
        <v>191</v>
      </c>
      <c r="C57" s="45" t="s">
        <v>192</v>
      </c>
      <c r="D57" s="45" t="s">
        <v>20</v>
      </c>
      <c r="E57" s="93" t="s">
        <v>193</v>
      </c>
      <c r="F57" s="47" t="s">
        <v>41</v>
      </c>
      <c r="G57" s="85">
        <v>2</v>
      </c>
      <c r="H57" s="89"/>
      <c r="I57" s="89"/>
      <c r="J57" s="89"/>
      <c r="K57" s="48">
        <v>0</v>
      </c>
    </row>
    <row r="58" spans="2:11" ht="26.1" customHeight="1" x14ac:dyDescent="0.25">
      <c r="B58" s="45" t="s">
        <v>194</v>
      </c>
      <c r="C58" s="45" t="s">
        <v>195</v>
      </c>
      <c r="D58" s="45" t="s">
        <v>20</v>
      </c>
      <c r="E58" s="93" t="s">
        <v>196</v>
      </c>
      <c r="F58" s="47" t="s">
        <v>41</v>
      </c>
      <c r="G58" s="85">
        <v>2</v>
      </c>
      <c r="H58" s="89"/>
      <c r="I58" s="89"/>
      <c r="J58" s="89"/>
      <c r="K58" s="48">
        <v>0</v>
      </c>
    </row>
    <row r="59" spans="2:11" ht="24" customHeight="1" x14ac:dyDescent="0.2">
      <c r="B59" s="43" t="s">
        <v>197</v>
      </c>
      <c r="C59" s="43" t="s">
        <v>64</v>
      </c>
      <c r="D59" s="43"/>
      <c r="E59" s="29" t="s">
        <v>198</v>
      </c>
      <c r="F59" s="43"/>
      <c r="G59" s="86">
        <v>1</v>
      </c>
      <c r="H59" s="90" t="s">
        <v>50</v>
      </c>
      <c r="I59" s="90">
        <v>0</v>
      </c>
      <c r="J59" s="91">
        <v>0</v>
      </c>
      <c r="K59" s="30">
        <v>0</v>
      </c>
    </row>
    <row r="60" spans="2:11" ht="26.1" customHeight="1" x14ac:dyDescent="0.25">
      <c r="B60" s="45" t="s">
        <v>199</v>
      </c>
      <c r="C60" s="45" t="s">
        <v>200</v>
      </c>
      <c r="D60" s="45" t="s">
        <v>20</v>
      </c>
      <c r="E60" s="93" t="s">
        <v>201</v>
      </c>
      <c r="F60" s="47" t="s">
        <v>42</v>
      </c>
      <c r="G60" s="85">
        <v>2</v>
      </c>
      <c r="H60" s="89"/>
      <c r="I60" s="89"/>
      <c r="J60" s="89"/>
      <c r="K60" s="48">
        <v>0</v>
      </c>
    </row>
    <row r="61" spans="2:11" ht="24" customHeight="1" x14ac:dyDescent="0.2">
      <c r="B61" s="43" t="s">
        <v>36</v>
      </c>
      <c r="C61" s="43" t="s">
        <v>64</v>
      </c>
      <c r="D61" s="43"/>
      <c r="E61" s="29" t="s">
        <v>202</v>
      </c>
      <c r="F61" s="43"/>
      <c r="G61" s="86">
        <v>1</v>
      </c>
      <c r="H61" s="90" t="s">
        <v>50</v>
      </c>
      <c r="I61" s="90">
        <v>0</v>
      </c>
      <c r="J61" s="91">
        <v>0</v>
      </c>
      <c r="K61" s="30">
        <v>0</v>
      </c>
    </row>
    <row r="62" spans="2:11" ht="24" customHeight="1" x14ac:dyDescent="0.2">
      <c r="B62" s="43" t="s">
        <v>72</v>
      </c>
      <c r="C62" s="43" t="s">
        <v>64</v>
      </c>
      <c r="D62" s="43"/>
      <c r="E62" s="29" t="s">
        <v>203</v>
      </c>
      <c r="F62" s="43"/>
      <c r="G62" s="86">
        <v>1</v>
      </c>
      <c r="H62" s="90" t="s">
        <v>50</v>
      </c>
      <c r="I62" s="90">
        <v>0</v>
      </c>
      <c r="J62" s="91">
        <v>0</v>
      </c>
      <c r="K62" s="30">
        <v>0</v>
      </c>
    </row>
    <row r="63" spans="2:11" ht="26.1" customHeight="1" x14ac:dyDescent="0.25">
      <c r="B63" s="45" t="s">
        <v>204</v>
      </c>
      <c r="C63" s="45" t="s">
        <v>205</v>
      </c>
      <c r="D63" s="45" t="s">
        <v>20</v>
      </c>
      <c r="E63" s="93" t="s">
        <v>206</v>
      </c>
      <c r="F63" s="47" t="s">
        <v>24</v>
      </c>
      <c r="G63" s="85">
        <v>12</v>
      </c>
      <c r="H63" s="89"/>
      <c r="I63" s="89"/>
      <c r="J63" s="89"/>
      <c r="K63" s="48">
        <v>0</v>
      </c>
    </row>
    <row r="64" spans="2:11" ht="26.1" customHeight="1" x14ac:dyDescent="0.25">
      <c r="B64" s="45" t="s">
        <v>207</v>
      </c>
      <c r="C64" s="45" t="s">
        <v>208</v>
      </c>
      <c r="D64" s="45" t="s">
        <v>20</v>
      </c>
      <c r="E64" s="93" t="s">
        <v>209</v>
      </c>
      <c r="F64" s="47" t="s">
        <v>24</v>
      </c>
      <c r="G64" s="85">
        <v>2</v>
      </c>
      <c r="H64" s="89"/>
      <c r="I64" s="89"/>
      <c r="J64" s="89"/>
      <c r="K64" s="48">
        <v>0</v>
      </c>
    </row>
    <row r="65" spans="2:11" ht="26.1" customHeight="1" x14ac:dyDescent="0.25">
      <c r="B65" s="45" t="s">
        <v>210</v>
      </c>
      <c r="C65" s="45" t="s">
        <v>142</v>
      </c>
      <c r="D65" s="45" t="s">
        <v>20</v>
      </c>
      <c r="E65" s="93" t="s">
        <v>143</v>
      </c>
      <c r="F65" s="47" t="s">
        <v>24</v>
      </c>
      <c r="G65" s="85">
        <v>1.3</v>
      </c>
      <c r="H65" s="89"/>
      <c r="I65" s="89"/>
      <c r="J65" s="89"/>
      <c r="K65" s="48">
        <v>0</v>
      </c>
    </row>
    <row r="66" spans="2:11" ht="26.1" customHeight="1" x14ac:dyDescent="0.25">
      <c r="B66" s="45" t="s">
        <v>211</v>
      </c>
      <c r="C66" s="45" t="s">
        <v>212</v>
      </c>
      <c r="D66" s="45" t="s">
        <v>20</v>
      </c>
      <c r="E66" s="93" t="s">
        <v>213</v>
      </c>
      <c r="F66" s="47" t="s">
        <v>24</v>
      </c>
      <c r="G66" s="85">
        <v>3.36</v>
      </c>
      <c r="H66" s="89"/>
      <c r="I66" s="89"/>
      <c r="J66" s="89"/>
      <c r="K66" s="48">
        <v>0</v>
      </c>
    </row>
    <row r="67" spans="2:11" ht="24" customHeight="1" x14ac:dyDescent="0.2">
      <c r="B67" s="43" t="s">
        <v>214</v>
      </c>
      <c r="C67" s="43" t="s">
        <v>64</v>
      </c>
      <c r="D67" s="43"/>
      <c r="E67" s="29" t="s">
        <v>215</v>
      </c>
      <c r="F67" s="43"/>
      <c r="G67" s="86">
        <v>1</v>
      </c>
      <c r="H67" s="90" t="s">
        <v>50</v>
      </c>
      <c r="I67" s="90">
        <v>0</v>
      </c>
      <c r="J67" s="91">
        <v>0</v>
      </c>
      <c r="K67" s="30">
        <v>0</v>
      </c>
    </row>
    <row r="68" spans="2:11" ht="26.1" customHeight="1" x14ac:dyDescent="0.25">
      <c r="B68" s="45" t="s">
        <v>216</v>
      </c>
      <c r="C68" s="45" t="s">
        <v>217</v>
      </c>
      <c r="D68" s="45" t="s">
        <v>20</v>
      </c>
      <c r="E68" s="93" t="s">
        <v>218</v>
      </c>
      <c r="F68" s="47" t="s">
        <v>30</v>
      </c>
      <c r="G68" s="85">
        <v>0.5</v>
      </c>
      <c r="H68" s="89"/>
      <c r="I68" s="89"/>
      <c r="J68" s="89"/>
      <c r="K68" s="48">
        <v>0</v>
      </c>
    </row>
    <row r="69" spans="2:11" ht="26.1" customHeight="1" x14ac:dyDescent="0.25">
      <c r="B69" s="45" t="s">
        <v>219</v>
      </c>
      <c r="C69" s="45" t="s">
        <v>220</v>
      </c>
      <c r="D69" s="45" t="s">
        <v>20</v>
      </c>
      <c r="E69" s="93" t="s">
        <v>221</v>
      </c>
      <c r="F69" s="47" t="s">
        <v>30</v>
      </c>
      <c r="G69" s="85">
        <v>0.5</v>
      </c>
      <c r="H69" s="89"/>
      <c r="I69" s="89"/>
      <c r="J69" s="89"/>
      <c r="K69" s="48">
        <v>0</v>
      </c>
    </row>
    <row r="70" spans="2:11" ht="24" customHeight="1" x14ac:dyDescent="0.2">
      <c r="B70" s="43" t="s">
        <v>222</v>
      </c>
      <c r="C70" s="43" t="s">
        <v>64</v>
      </c>
      <c r="D70" s="43"/>
      <c r="E70" s="29" t="s">
        <v>223</v>
      </c>
      <c r="F70" s="43"/>
      <c r="G70" s="86">
        <v>1</v>
      </c>
      <c r="H70" s="90" t="s">
        <v>50</v>
      </c>
      <c r="I70" s="90">
        <v>0</v>
      </c>
      <c r="J70" s="91">
        <v>0</v>
      </c>
      <c r="K70" s="30">
        <v>0</v>
      </c>
    </row>
    <row r="71" spans="2:11" ht="26.1" customHeight="1" x14ac:dyDescent="0.25">
      <c r="B71" s="45" t="s">
        <v>224</v>
      </c>
      <c r="C71" s="45" t="s">
        <v>225</v>
      </c>
      <c r="D71" s="45" t="s">
        <v>20</v>
      </c>
      <c r="E71" s="93" t="s">
        <v>226</v>
      </c>
      <c r="F71" s="47" t="s">
        <v>30</v>
      </c>
      <c r="G71" s="85">
        <v>0.2</v>
      </c>
      <c r="H71" s="89"/>
      <c r="I71" s="89"/>
      <c r="J71" s="89"/>
      <c r="K71" s="48">
        <v>0</v>
      </c>
    </row>
    <row r="72" spans="2:11" ht="24" customHeight="1" x14ac:dyDescent="0.2">
      <c r="B72" s="43" t="s">
        <v>227</v>
      </c>
      <c r="C72" s="43" t="s">
        <v>64</v>
      </c>
      <c r="D72" s="43"/>
      <c r="E72" s="29" t="s">
        <v>151</v>
      </c>
      <c r="F72" s="43"/>
      <c r="G72" s="86">
        <v>1</v>
      </c>
      <c r="H72" s="90" t="s">
        <v>50</v>
      </c>
      <c r="I72" s="90">
        <v>0</v>
      </c>
      <c r="J72" s="91">
        <v>0</v>
      </c>
      <c r="K72" s="30">
        <v>0</v>
      </c>
    </row>
    <row r="73" spans="2:11" ht="26.1" customHeight="1" x14ac:dyDescent="0.25">
      <c r="B73" s="45" t="s">
        <v>228</v>
      </c>
      <c r="C73" s="45" t="s">
        <v>229</v>
      </c>
      <c r="D73" s="45" t="s">
        <v>27</v>
      </c>
      <c r="E73" s="93" t="s">
        <v>230</v>
      </c>
      <c r="F73" s="47" t="s">
        <v>24</v>
      </c>
      <c r="G73" s="85">
        <v>21.39</v>
      </c>
      <c r="H73" s="89"/>
      <c r="I73" s="89"/>
      <c r="J73" s="89"/>
      <c r="K73" s="48">
        <v>0</v>
      </c>
    </row>
    <row r="74" spans="2:11" ht="26.1" customHeight="1" x14ac:dyDescent="0.25">
      <c r="B74" s="45" t="s">
        <v>231</v>
      </c>
      <c r="C74" s="45" t="s">
        <v>232</v>
      </c>
      <c r="D74" s="45" t="s">
        <v>27</v>
      </c>
      <c r="E74" s="93" t="s">
        <v>233</v>
      </c>
      <c r="F74" s="47" t="s">
        <v>43</v>
      </c>
      <c r="G74" s="85">
        <v>11.2</v>
      </c>
      <c r="H74" s="89"/>
      <c r="I74" s="89"/>
      <c r="J74" s="89"/>
      <c r="K74" s="48">
        <v>0</v>
      </c>
    </row>
    <row r="75" spans="2:11" ht="26.1" customHeight="1" x14ac:dyDescent="0.25">
      <c r="B75" s="45" t="s">
        <v>234</v>
      </c>
      <c r="C75" s="45" t="s">
        <v>235</v>
      </c>
      <c r="D75" s="45" t="s">
        <v>27</v>
      </c>
      <c r="E75" s="93" t="s">
        <v>236</v>
      </c>
      <c r="F75" s="47" t="s">
        <v>24</v>
      </c>
      <c r="G75" s="85">
        <v>54.78</v>
      </c>
      <c r="H75" s="89"/>
      <c r="I75" s="89"/>
      <c r="J75" s="89"/>
      <c r="K75" s="48">
        <v>0</v>
      </c>
    </row>
    <row r="76" spans="2:11" ht="26.1" customHeight="1" x14ac:dyDescent="0.25">
      <c r="B76" s="45" t="s">
        <v>237</v>
      </c>
      <c r="C76" s="45" t="s">
        <v>238</v>
      </c>
      <c r="D76" s="45" t="s">
        <v>20</v>
      </c>
      <c r="E76" s="93" t="s">
        <v>239</v>
      </c>
      <c r="F76" s="47" t="s">
        <v>24</v>
      </c>
      <c r="G76" s="85">
        <v>30.78</v>
      </c>
      <c r="H76" s="89"/>
      <c r="I76" s="89"/>
      <c r="J76" s="89"/>
      <c r="K76" s="48">
        <v>0</v>
      </c>
    </row>
    <row r="77" spans="2:11" ht="26.1" customHeight="1" x14ac:dyDescent="0.25">
      <c r="B77" s="45" t="s">
        <v>240</v>
      </c>
      <c r="C77" s="45" t="s">
        <v>241</v>
      </c>
      <c r="D77" s="45" t="s">
        <v>20</v>
      </c>
      <c r="E77" s="93" t="s">
        <v>242</v>
      </c>
      <c r="F77" s="47" t="s">
        <v>24</v>
      </c>
      <c r="G77" s="85">
        <v>24</v>
      </c>
      <c r="H77" s="89"/>
      <c r="I77" s="89"/>
      <c r="J77" s="89"/>
      <c r="K77" s="48">
        <v>0</v>
      </c>
    </row>
    <row r="78" spans="2:11" ht="26.1" customHeight="1" x14ac:dyDescent="0.25">
      <c r="B78" s="45" t="s">
        <v>243</v>
      </c>
      <c r="C78" s="45" t="s">
        <v>244</v>
      </c>
      <c r="D78" s="45" t="s">
        <v>27</v>
      </c>
      <c r="E78" s="93" t="s">
        <v>245</v>
      </c>
      <c r="F78" s="47" t="s">
        <v>43</v>
      </c>
      <c r="G78" s="85">
        <v>3.5</v>
      </c>
      <c r="H78" s="89"/>
      <c r="I78" s="89"/>
      <c r="J78" s="89"/>
      <c r="K78" s="48">
        <v>0</v>
      </c>
    </row>
    <row r="79" spans="2:11" ht="26.1" customHeight="1" x14ac:dyDescent="0.25">
      <c r="B79" s="45" t="s">
        <v>246</v>
      </c>
      <c r="C79" s="45" t="s">
        <v>156</v>
      </c>
      <c r="D79" s="45" t="s">
        <v>23</v>
      </c>
      <c r="E79" s="93" t="s">
        <v>157</v>
      </c>
      <c r="F79" s="47" t="s">
        <v>43</v>
      </c>
      <c r="G79" s="85">
        <v>5</v>
      </c>
      <c r="H79" s="89"/>
      <c r="I79" s="89"/>
      <c r="J79" s="89"/>
      <c r="K79" s="48">
        <v>0</v>
      </c>
    </row>
    <row r="80" spans="2:11" ht="24" customHeight="1" x14ac:dyDescent="0.2">
      <c r="B80" s="43" t="s">
        <v>247</v>
      </c>
      <c r="C80" s="43" t="s">
        <v>64</v>
      </c>
      <c r="D80" s="43"/>
      <c r="E80" s="29" t="s">
        <v>159</v>
      </c>
      <c r="F80" s="43"/>
      <c r="G80" s="86">
        <v>1</v>
      </c>
      <c r="H80" s="90" t="s">
        <v>50</v>
      </c>
      <c r="I80" s="90">
        <v>0</v>
      </c>
      <c r="J80" s="91">
        <v>0</v>
      </c>
      <c r="K80" s="30">
        <v>0</v>
      </c>
    </row>
    <row r="81" spans="2:11" ht="26.1" customHeight="1" x14ac:dyDescent="0.25">
      <c r="B81" s="45" t="s">
        <v>248</v>
      </c>
      <c r="C81" s="45" t="s">
        <v>249</v>
      </c>
      <c r="D81" s="45" t="s">
        <v>27</v>
      </c>
      <c r="E81" s="93" t="s">
        <v>250</v>
      </c>
      <c r="F81" s="47" t="s">
        <v>24</v>
      </c>
      <c r="G81" s="85">
        <v>3</v>
      </c>
      <c r="H81" s="89"/>
      <c r="I81" s="89"/>
      <c r="J81" s="89"/>
      <c r="K81" s="48">
        <v>0</v>
      </c>
    </row>
    <row r="82" spans="2:11" ht="26.1" customHeight="1" x14ac:dyDescent="0.25">
      <c r="B82" s="45" t="s">
        <v>251</v>
      </c>
      <c r="C82" s="45" t="s">
        <v>252</v>
      </c>
      <c r="D82" s="45" t="s">
        <v>27</v>
      </c>
      <c r="E82" s="93" t="s">
        <v>253</v>
      </c>
      <c r="F82" s="47" t="s">
        <v>43</v>
      </c>
      <c r="G82" s="85">
        <v>2</v>
      </c>
      <c r="H82" s="89"/>
      <c r="I82" s="89"/>
      <c r="J82" s="89"/>
      <c r="K82" s="48">
        <v>0</v>
      </c>
    </row>
    <row r="83" spans="2:11" ht="26.1" customHeight="1" x14ac:dyDescent="0.25">
      <c r="B83" s="45" t="s">
        <v>254</v>
      </c>
      <c r="C83" s="45" t="s">
        <v>255</v>
      </c>
      <c r="D83" s="45" t="s">
        <v>20</v>
      </c>
      <c r="E83" s="93" t="s">
        <v>256</v>
      </c>
      <c r="F83" s="47" t="s">
        <v>24</v>
      </c>
      <c r="G83" s="85">
        <v>1</v>
      </c>
      <c r="H83" s="89"/>
      <c r="I83" s="89"/>
      <c r="J83" s="89"/>
      <c r="K83" s="48">
        <v>0</v>
      </c>
    </row>
    <row r="84" spans="2:11" ht="24" customHeight="1" x14ac:dyDescent="0.2">
      <c r="B84" s="43" t="s">
        <v>257</v>
      </c>
      <c r="C84" s="43" t="s">
        <v>64</v>
      </c>
      <c r="D84" s="43"/>
      <c r="E84" s="29" t="s">
        <v>258</v>
      </c>
      <c r="F84" s="43"/>
      <c r="G84" s="86">
        <v>1</v>
      </c>
      <c r="H84" s="90" t="s">
        <v>50</v>
      </c>
      <c r="I84" s="90">
        <v>0</v>
      </c>
      <c r="J84" s="91">
        <v>0</v>
      </c>
      <c r="K84" s="30">
        <v>0</v>
      </c>
    </row>
    <row r="85" spans="2:11" ht="26.1" customHeight="1" x14ac:dyDescent="0.25">
      <c r="B85" s="45" t="s">
        <v>259</v>
      </c>
      <c r="C85" s="45" t="s">
        <v>260</v>
      </c>
      <c r="D85" s="45" t="s">
        <v>23</v>
      </c>
      <c r="E85" s="93" t="s">
        <v>261</v>
      </c>
      <c r="F85" s="47" t="s">
        <v>25</v>
      </c>
      <c r="G85" s="85">
        <v>1.89</v>
      </c>
      <c r="H85" s="89"/>
      <c r="I85" s="89"/>
      <c r="J85" s="89"/>
      <c r="K85" s="48">
        <v>0</v>
      </c>
    </row>
    <row r="86" spans="2:11" ht="26.1" customHeight="1" x14ac:dyDescent="0.25">
      <c r="B86" s="45" t="s">
        <v>262</v>
      </c>
      <c r="C86" s="45" t="s">
        <v>263</v>
      </c>
      <c r="D86" s="45" t="s">
        <v>27</v>
      </c>
      <c r="E86" s="93" t="s">
        <v>264</v>
      </c>
      <c r="F86" s="47" t="s">
        <v>24</v>
      </c>
      <c r="G86" s="85">
        <v>3.78</v>
      </c>
      <c r="H86" s="89"/>
      <c r="I86" s="89"/>
      <c r="J86" s="89"/>
      <c r="K86" s="48">
        <v>0</v>
      </c>
    </row>
    <row r="87" spans="2:11" ht="26.1" customHeight="1" x14ac:dyDescent="0.25">
      <c r="B87" s="45" t="s">
        <v>265</v>
      </c>
      <c r="C87" s="45" t="s">
        <v>266</v>
      </c>
      <c r="D87" s="45" t="s">
        <v>23</v>
      </c>
      <c r="E87" s="93" t="s">
        <v>267</v>
      </c>
      <c r="F87" s="47" t="s">
        <v>24</v>
      </c>
      <c r="G87" s="85">
        <v>1.2</v>
      </c>
      <c r="H87" s="89"/>
      <c r="I87" s="89"/>
      <c r="J87" s="89"/>
      <c r="K87" s="48">
        <v>0</v>
      </c>
    </row>
    <row r="88" spans="2:11" ht="26.1" customHeight="1" x14ac:dyDescent="0.25">
      <c r="B88" s="45" t="s">
        <v>268</v>
      </c>
      <c r="C88" s="45" t="s">
        <v>269</v>
      </c>
      <c r="D88" s="45" t="s">
        <v>27</v>
      </c>
      <c r="E88" s="93" t="s">
        <v>270</v>
      </c>
      <c r="F88" s="47" t="s">
        <v>24</v>
      </c>
      <c r="G88" s="85">
        <v>1.8</v>
      </c>
      <c r="H88" s="89"/>
      <c r="I88" s="89"/>
      <c r="J88" s="89"/>
      <c r="K88" s="48">
        <v>0</v>
      </c>
    </row>
    <row r="89" spans="2:11" ht="24" customHeight="1" x14ac:dyDescent="0.2">
      <c r="B89" s="43" t="s">
        <v>271</v>
      </c>
      <c r="C89" s="43" t="s">
        <v>64</v>
      </c>
      <c r="D89" s="43"/>
      <c r="E89" s="29" t="s">
        <v>77</v>
      </c>
      <c r="F89" s="43"/>
      <c r="G89" s="86">
        <v>1</v>
      </c>
      <c r="H89" s="90" t="s">
        <v>50</v>
      </c>
      <c r="I89" s="90">
        <v>0</v>
      </c>
      <c r="J89" s="91">
        <v>0</v>
      </c>
      <c r="K89" s="30">
        <v>0</v>
      </c>
    </row>
    <row r="90" spans="2:11" ht="26.1" customHeight="1" x14ac:dyDescent="0.25">
      <c r="B90" s="45" t="s">
        <v>272</v>
      </c>
      <c r="C90" s="45" t="s">
        <v>273</v>
      </c>
      <c r="D90" s="45" t="s">
        <v>27</v>
      </c>
      <c r="E90" s="93" t="s">
        <v>274</v>
      </c>
      <c r="F90" s="47" t="s">
        <v>24</v>
      </c>
      <c r="G90" s="85">
        <v>42.78</v>
      </c>
      <c r="H90" s="89"/>
      <c r="I90" s="89"/>
      <c r="J90" s="89"/>
      <c r="K90" s="48">
        <v>0</v>
      </c>
    </row>
    <row r="91" spans="2:11" ht="26.1" customHeight="1" x14ac:dyDescent="0.25">
      <c r="B91" s="45" t="s">
        <v>275</v>
      </c>
      <c r="C91" s="45" t="s">
        <v>276</v>
      </c>
      <c r="D91" s="45" t="s">
        <v>27</v>
      </c>
      <c r="E91" s="93" t="s">
        <v>277</v>
      </c>
      <c r="F91" s="47" t="s">
        <v>24</v>
      </c>
      <c r="G91" s="85">
        <v>42.78</v>
      </c>
      <c r="H91" s="89"/>
      <c r="I91" s="89"/>
      <c r="J91" s="89"/>
      <c r="K91" s="48">
        <v>0</v>
      </c>
    </row>
    <row r="92" spans="2:11" ht="26.1" customHeight="1" x14ac:dyDescent="0.25">
      <c r="B92" s="45" t="s">
        <v>278</v>
      </c>
      <c r="C92" s="45" t="s">
        <v>279</v>
      </c>
      <c r="D92" s="45" t="s">
        <v>27</v>
      </c>
      <c r="E92" s="93" t="s">
        <v>280</v>
      </c>
      <c r="F92" s="47" t="s">
        <v>24</v>
      </c>
      <c r="G92" s="85">
        <v>42.78</v>
      </c>
      <c r="H92" s="89"/>
      <c r="I92" s="89"/>
      <c r="J92" s="89"/>
      <c r="K92" s="48">
        <v>0</v>
      </c>
    </row>
    <row r="93" spans="2:11" ht="24" customHeight="1" x14ac:dyDescent="0.2">
      <c r="B93" s="43" t="s">
        <v>281</v>
      </c>
      <c r="C93" s="43" t="s">
        <v>64</v>
      </c>
      <c r="D93" s="43"/>
      <c r="E93" s="29" t="s">
        <v>282</v>
      </c>
      <c r="F93" s="43"/>
      <c r="G93" s="86">
        <v>1</v>
      </c>
      <c r="H93" s="90" t="s">
        <v>50</v>
      </c>
      <c r="I93" s="90">
        <v>0</v>
      </c>
      <c r="J93" s="91">
        <v>0</v>
      </c>
      <c r="K93" s="30">
        <v>0</v>
      </c>
    </row>
    <row r="94" spans="2:11" ht="26.1" customHeight="1" x14ac:dyDescent="0.25">
      <c r="B94" s="45" t="s">
        <v>283</v>
      </c>
      <c r="C94" s="45" t="s">
        <v>284</v>
      </c>
      <c r="D94" s="45" t="s">
        <v>20</v>
      </c>
      <c r="E94" s="93" t="s">
        <v>285</v>
      </c>
      <c r="F94" s="47" t="s">
        <v>42</v>
      </c>
      <c r="G94" s="85">
        <v>2</v>
      </c>
      <c r="H94" s="89"/>
      <c r="I94" s="89"/>
      <c r="J94" s="89"/>
      <c r="K94" s="48">
        <v>0</v>
      </c>
    </row>
    <row r="95" spans="2:11" ht="24" customHeight="1" x14ac:dyDescent="0.2">
      <c r="B95" s="43" t="s">
        <v>286</v>
      </c>
      <c r="C95" s="43" t="s">
        <v>64</v>
      </c>
      <c r="D95" s="43"/>
      <c r="E95" s="29" t="s">
        <v>116</v>
      </c>
      <c r="F95" s="43"/>
      <c r="G95" s="86">
        <v>1</v>
      </c>
      <c r="H95" s="90" t="s">
        <v>50</v>
      </c>
      <c r="I95" s="90">
        <v>0</v>
      </c>
      <c r="J95" s="91">
        <v>0</v>
      </c>
      <c r="K95" s="30">
        <v>0</v>
      </c>
    </row>
    <row r="96" spans="2:11" ht="26.1" customHeight="1" x14ac:dyDescent="0.25">
      <c r="B96" s="45" t="s">
        <v>287</v>
      </c>
      <c r="C96" s="45" t="s">
        <v>82</v>
      </c>
      <c r="D96" s="45" t="s">
        <v>20</v>
      </c>
      <c r="E96" s="93" t="s">
        <v>83</v>
      </c>
      <c r="F96" s="47" t="s">
        <v>42</v>
      </c>
      <c r="G96" s="85">
        <v>5</v>
      </c>
      <c r="H96" s="89"/>
      <c r="I96" s="89"/>
      <c r="J96" s="89"/>
      <c r="K96" s="48">
        <v>0</v>
      </c>
    </row>
    <row r="97" spans="2:11" ht="26.1" customHeight="1" x14ac:dyDescent="0.25">
      <c r="B97" s="45" t="s">
        <v>288</v>
      </c>
      <c r="C97" s="45" t="s">
        <v>182</v>
      </c>
      <c r="D97" s="45" t="s">
        <v>20</v>
      </c>
      <c r="E97" s="93" t="s">
        <v>183</v>
      </c>
      <c r="F97" s="47" t="s">
        <v>42</v>
      </c>
      <c r="G97" s="85">
        <v>2</v>
      </c>
      <c r="H97" s="89"/>
      <c r="I97" s="89"/>
      <c r="J97" s="89"/>
      <c r="K97" s="48">
        <v>0</v>
      </c>
    </row>
    <row r="98" spans="2:11" ht="26.1" customHeight="1" x14ac:dyDescent="0.25">
      <c r="B98" s="45" t="s">
        <v>289</v>
      </c>
      <c r="C98" s="45" t="s">
        <v>290</v>
      </c>
      <c r="D98" s="45" t="s">
        <v>20</v>
      </c>
      <c r="E98" s="93" t="s">
        <v>291</v>
      </c>
      <c r="F98" s="47" t="s">
        <v>42</v>
      </c>
      <c r="G98" s="85">
        <v>2</v>
      </c>
      <c r="H98" s="89"/>
      <c r="I98" s="89"/>
      <c r="J98" s="89"/>
      <c r="K98" s="48">
        <v>0</v>
      </c>
    </row>
    <row r="99" spans="2:11" ht="26.1" customHeight="1" x14ac:dyDescent="0.25">
      <c r="B99" s="45" t="s">
        <v>292</v>
      </c>
      <c r="C99" s="45" t="s">
        <v>119</v>
      </c>
      <c r="D99" s="45" t="s">
        <v>20</v>
      </c>
      <c r="E99" s="93" t="s">
        <v>120</v>
      </c>
      <c r="F99" s="47" t="s">
        <v>45</v>
      </c>
      <c r="G99" s="85">
        <v>30</v>
      </c>
      <c r="H99" s="89"/>
      <c r="I99" s="89"/>
      <c r="J99" s="89"/>
      <c r="K99" s="48">
        <v>0</v>
      </c>
    </row>
    <row r="100" spans="2:11" ht="26.1" customHeight="1" x14ac:dyDescent="0.25">
      <c r="B100" s="45" t="s">
        <v>293</v>
      </c>
      <c r="C100" s="45" t="s">
        <v>122</v>
      </c>
      <c r="D100" s="45" t="s">
        <v>20</v>
      </c>
      <c r="E100" s="93" t="s">
        <v>123</v>
      </c>
      <c r="F100" s="47" t="s">
        <v>41</v>
      </c>
      <c r="G100" s="85">
        <v>15</v>
      </c>
      <c r="H100" s="89"/>
      <c r="I100" s="89"/>
      <c r="J100" s="89"/>
      <c r="K100" s="48">
        <v>0</v>
      </c>
    </row>
    <row r="101" spans="2:11" ht="26.1" customHeight="1" x14ac:dyDescent="0.25">
      <c r="B101" s="45" t="s">
        <v>294</v>
      </c>
      <c r="C101" s="45" t="s">
        <v>125</v>
      </c>
      <c r="D101" s="45" t="s">
        <v>20</v>
      </c>
      <c r="E101" s="93" t="s">
        <v>126</v>
      </c>
      <c r="F101" s="47" t="s">
        <v>41</v>
      </c>
      <c r="G101" s="85">
        <v>20</v>
      </c>
      <c r="H101" s="89"/>
      <c r="I101" s="89"/>
      <c r="J101" s="89"/>
      <c r="K101" s="48">
        <v>0</v>
      </c>
    </row>
    <row r="102" spans="2:11" ht="26.1" customHeight="1" x14ac:dyDescent="0.25">
      <c r="B102" s="45" t="s">
        <v>295</v>
      </c>
      <c r="C102" s="45" t="s">
        <v>128</v>
      </c>
      <c r="D102" s="45" t="s">
        <v>20</v>
      </c>
      <c r="E102" s="93" t="s">
        <v>129</v>
      </c>
      <c r="F102" s="47" t="s">
        <v>41</v>
      </c>
      <c r="G102" s="85">
        <v>30</v>
      </c>
      <c r="H102" s="89"/>
      <c r="I102" s="89"/>
      <c r="J102" s="89"/>
      <c r="K102" s="48">
        <v>0</v>
      </c>
    </row>
    <row r="103" spans="2:11" ht="26.1" customHeight="1" x14ac:dyDescent="0.25">
      <c r="B103" s="45" t="s">
        <v>296</v>
      </c>
      <c r="C103" s="45" t="s">
        <v>297</v>
      </c>
      <c r="D103" s="45" t="s">
        <v>20</v>
      </c>
      <c r="E103" s="93" t="s">
        <v>298</v>
      </c>
      <c r="F103" s="47" t="s">
        <v>45</v>
      </c>
      <c r="G103" s="85">
        <v>10</v>
      </c>
      <c r="H103" s="89"/>
      <c r="I103" s="89"/>
      <c r="J103" s="89"/>
      <c r="K103" s="48">
        <v>0</v>
      </c>
    </row>
    <row r="104" spans="2:11" ht="26.1" customHeight="1" x14ac:dyDescent="0.25">
      <c r="B104" s="45" t="s">
        <v>299</v>
      </c>
      <c r="C104" s="45" t="s">
        <v>300</v>
      </c>
      <c r="D104" s="45" t="s">
        <v>20</v>
      </c>
      <c r="E104" s="93" t="s">
        <v>301</v>
      </c>
      <c r="F104" s="47" t="s">
        <v>41</v>
      </c>
      <c r="G104" s="85">
        <v>10</v>
      </c>
      <c r="H104" s="89"/>
      <c r="I104" s="89"/>
      <c r="J104" s="89"/>
      <c r="K104" s="48">
        <v>0</v>
      </c>
    </row>
    <row r="105" spans="2:11" ht="26.1" customHeight="1" x14ac:dyDescent="0.25">
      <c r="B105" s="45" t="s">
        <v>302</v>
      </c>
      <c r="C105" s="45" t="s">
        <v>303</v>
      </c>
      <c r="D105" s="45" t="s">
        <v>20</v>
      </c>
      <c r="E105" s="93" t="s">
        <v>304</v>
      </c>
      <c r="F105" s="47" t="s">
        <v>41</v>
      </c>
      <c r="G105" s="85">
        <v>5</v>
      </c>
      <c r="H105" s="89"/>
      <c r="I105" s="89"/>
      <c r="J105" s="89"/>
      <c r="K105" s="48">
        <v>0</v>
      </c>
    </row>
    <row r="106" spans="2:11" ht="26.1" customHeight="1" x14ac:dyDescent="0.25">
      <c r="B106" s="45" t="s">
        <v>305</v>
      </c>
      <c r="C106" s="45" t="s">
        <v>134</v>
      </c>
      <c r="D106" s="45" t="s">
        <v>27</v>
      </c>
      <c r="E106" s="93" t="s">
        <v>135</v>
      </c>
      <c r="F106" s="47" t="s">
        <v>43</v>
      </c>
      <c r="G106" s="85">
        <v>150</v>
      </c>
      <c r="H106" s="89"/>
      <c r="I106" s="89"/>
      <c r="J106" s="89"/>
      <c r="K106" s="48">
        <v>0</v>
      </c>
    </row>
    <row r="107" spans="2:11" ht="26.1" customHeight="1" x14ac:dyDescent="0.25">
      <c r="B107" s="45" t="s">
        <v>306</v>
      </c>
      <c r="C107" s="45" t="s">
        <v>189</v>
      </c>
      <c r="D107" s="45" t="s">
        <v>27</v>
      </c>
      <c r="E107" s="93" t="s">
        <v>190</v>
      </c>
      <c r="F107" s="47" t="s">
        <v>43</v>
      </c>
      <c r="G107" s="85">
        <v>50</v>
      </c>
      <c r="H107" s="89"/>
      <c r="I107" s="89"/>
      <c r="J107" s="89"/>
      <c r="K107" s="48">
        <v>0</v>
      </c>
    </row>
    <row r="108" spans="2:11" ht="26.1" customHeight="1" x14ac:dyDescent="0.25">
      <c r="B108" s="45" t="s">
        <v>307</v>
      </c>
      <c r="C108" s="45" t="s">
        <v>131</v>
      </c>
      <c r="D108" s="45" t="s">
        <v>20</v>
      </c>
      <c r="E108" s="93" t="s">
        <v>132</v>
      </c>
      <c r="F108" s="47" t="s">
        <v>41</v>
      </c>
      <c r="G108" s="85">
        <v>2</v>
      </c>
      <c r="H108" s="89"/>
      <c r="I108" s="89"/>
      <c r="J108" s="89"/>
      <c r="K108" s="48">
        <v>0</v>
      </c>
    </row>
    <row r="109" spans="2:11" ht="26.1" customHeight="1" x14ac:dyDescent="0.25">
      <c r="B109" s="45" t="s">
        <v>308</v>
      </c>
      <c r="C109" s="45" t="s">
        <v>195</v>
      </c>
      <c r="D109" s="45" t="s">
        <v>20</v>
      </c>
      <c r="E109" s="93" t="s">
        <v>196</v>
      </c>
      <c r="F109" s="47" t="s">
        <v>41</v>
      </c>
      <c r="G109" s="85">
        <v>3</v>
      </c>
      <c r="H109" s="89"/>
      <c r="I109" s="89"/>
      <c r="J109" s="89"/>
      <c r="K109" s="48">
        <v>0</v>
      </c>
    </row>
    <row r="110" spans="2:11" ht="26.1" customHeight="1" x14ac:dyDescent="0.25">
      <c r="B110" s="45" t="s">
        <v>309</v>
      </c>
      <c r="C110" s="45" t="s">
        <v>310</v>
      </c>
      <c r="D110" s="45" t="s">
        <v>27</v>
      </c>
      <c r="E110" s="93" t="s">
        <v>311</v>
      </c>
      <c r="F110" s="47" t="s">
        <v>25</v>
      </c>
      <c r="G110" s="85">
        <v>2</v>
      </c>
      <c r="H110" s="89"/>
      <c r="I110" s="89"/>
      <c r="J110" s="89"/>
      <c r="K110" s="48">
        <v>0</v>
      </c>
    </row>
    <row r="111" spans="2:11" ht="26.1" customHeight="1" x14ac:dyDescent="0.25">
      <c r="B111" s="45" t="s">
        <v>312</v>
      </c>
      <c r="C111" s="45" t="s">
        <v>313</v>
      </c>
      <c r="D111" s="45" t="s">
        <v>20</v>
      </c>
      <c r="E111" s="93" t="s">
        <v>314</v>
      </c>
      <c r="F111" s="47" t="s">
        <v>41</v>
      </c>
      <c r="G111" s="85">
        <v>1</v>
      </c>
      <c r="H111" s="89"/>
      <c r="I111" s="89"/>
      <c r="J111" s="89"/>
      <c r="K111" s="48">
        <v>0</v>
      </c>
    </row>
    <row r="112" spans="2:11" ht="26.1" customHeight="1" x14ac:dyDescent="0.25">
      <c r="B112" s="45" t="s">
        <v>315</v>
      </c>
      <c r="C112" s="45" t="s">
        <v>316</v>
      </c>
      <c r="D112" s="45" t="s">
        <v>23</v>
      </c>
      <c r="E112" s="93" t="s">
        <v>317</v>
      </c>
      <c r="F112" s="47" t="s">
        <v>25</v>
      </c>
      <c r="G112" s="85">
        <v>2</v>
      </c>
      <c r="H112" s="89"/>
      <c r="I112" s="89"/>
      <c r="J112" s="89"/>
      <c r="K112" s="48">
        <v>0</v>
      </c>
    </row>
    <row r="113" spans="2:11" ht="26.1" customHeight="1" x14ac:dyDescent="0.25">
      <c r="B113" s="45" t="s">
        <v>318</v>
      </c>
      <c r="C113" s="45" t="s">
        <v>319</v>
      </c>
      <c r="D113" s="45" t="s">
        <v>23</v>
      </c>
      <c r="E113" s="93" t="s">
        <v>320</v>
      </c>
      <c r="F113" s="47" t="s">
        <v>25</v>
      </c>
      <c r="G113" s="85">
        <v>3</v>
      </c>
      <c r="H113" s="89"/>
      <c r="I113" s="89"/>
      <c r="J113" s="89"/>
      <c r="K113" s="48">
        <v>0</v>
      </c>
    </row>
    <row r="114" spans="2:11" ht="24" customHeight="1" x14ac:dyDescent="0.2">
      <c r="B114" s="43" t="s">
        <v>37</v>
      </c>
      <c r="C114" s="43" t="s">
        <v>64</v>
      </c>
      <c r="D114" s="43"/>
      <c r="E114" s="29" t="s">
        <v>321</v>
      </c>
      <c r="F114" s="43"/>
      <c r="G114" s="86">
        <v>1</v>
      </c>
      <c r="H114" s="90" t="s">
        <v>50</v>
      </c>
      <c r="I114" s="90">
        <v>0</v>
      </c>
      <c r="J114" s="91">
        <v>0</v>
      </c>
      <c r="K114" s="30">
        <v>0</v>
      </c>
    </row>
    <row r="115" spans="2:11" ht="24" customHeight="1" x14ac:dyDescent="0.2">
      <c r="B115" s="43" t="s">
        <v>73</v>
      </c>
      <c r="C115" s="43" t="s">
        <v>64</v>
      </c>
      <c r="D115" s="43"/>
      <c r="E115" s="29" t="s">
        <v>140</v>
      </c>
      <c r="F115" s="43"/>
      <c r="G115" s="86">
        <v>1</v>
      </c>
      <c r="H115" s="90" t="s">
        <v>50</v>
      </c>
      <c r="I115" s="90">
        <v>0</v>
      </c>
      <c r="J115" s="91">
        <v>0</v>
      </c>
      <c r="K115" s="30">
        <v>0</v>
      </c>
    </row>
    <row r="116" spans="2:11" ht="26.1" customHeight="1" x14ac:dyDescent="0.25">
      <c r="B116" s="45" t="s">
        <v>322</v>
      </c>
      <c r="C116" s="45" t="s">
        <v>208</v>
      </c>
      <c r="D116" s="45" t="s">
        <v>20</v>
      </c>
      <c r="E116" s="93" t="s">
        <v>209</v>
      </c>
      <c r="F116" s="47" t="s">
        <v>24</v>
      </c>
      <c r="G116" s="85">
        <v>20</v>
      </c>
      <c r="H116" s="89"/>
      <c r="I116" s="89"/>
      <c r="J116" s="89"/>
      <c r="K116" s="48">
        <v>0</v>
      </c>
    </row>
    <row r="117" spans="2:11" ht="24" customHeight="1" x14ac:dyDescent="0.2">
      <c r="B117" s="43" t="s">
        <v>323</v>
      </c>
      <c r="C117" s="43" t="s">
        <v>64</v>
      </c>
      <c r="D117" s="43"/>
      <c r="E117" s="29" t="s">
        <v>324</v>
      </c>
      <c r="F117" s="43"/>
      <c r="G117" s="86">
        <v>1</v>
      </c>
      <c r="H117" s="90" t="s">
        <v>50</v>
      </c>
      <c r="I117" s="90">
        <v>0</v>
      </c>
      <c r="J117" s="91">
        <v>0</v>
      </c>
      <c r="K117" s="30">
        <v>0</v>
      </c>
    </row>
    <row r="118" spans="2:11" ht="26.1" customHeight="1" x14ac:dyDescent="0.25">
      <c r="B118" s="45" t="s">
        <v>325</v>
      </c>
      <c r="C118" s="45" t="s">
        <v>326</v>
      </c>
      <c r="D118" s="45" t="s">
        <v>20</v>
      </c>
      <c r="E118" s="93" t="s">
        <v>327</v>
      </c>
      <c r="F118" s="47" t="s">
        <v>24</v>
      </c>
      <c r="G118" s="85">
        <v>5.46</v>
      </c>
      <c r="H118" s="89"/>
      <c r="I118" s="89"/>
      <c r="J118" s="89"/>
      <c r="K118" s="48">
        <v>0</v>
      </c>
    </row>
    <row r="119" spans="2:11" ht="26.1" customHeight="1" x14ac:dyDescent="0.25">
      <c r="B119" s="45" t="s">
        <v>328</v>
      </c>
      <c r="C119" s="45" t="s">
        <v>329</v>
      </c>
      <c r="D119" s="45" t="s">
        <v>20</v>
      </c>
      <c r="E119" s="93" t="s">
        <v>330</v>
      </c>
      <c r="F119" s="47" t="s">
        <v>24</v>
      </c>
      <c r="G119" s="85">
        <v>16.13</v>
      </c>
      <c r="H119" s="89"/>
      <c r="I119" s="89"/>
      <c r="J119" s="89"/>
      <c r="K119" s="48">
        <v>0</v>
      </c>
    </row>
    <row r="120" spans="2:11" ht="26.1" customHeight="1" x14ac:dyDescent="0.25">
      <c r="B120" s="45" t="s">
        <v>331</v>
      </c>
      <c r="C120" s="45" t="s">
        <v>332</v>
      </c>
      <c r="D120" s="45" t="s">
        <v>20</v>
      </c>
      <c r="E120" s="93" t="s">
        <v>333</v>
      </c>
      <c r="F120" s="47" t="s">
        <v>24</v>
      </c>
      <c r="G120" s="85">
        <v>2.73</v>
      </c>
      <c r="H120" s="89"/>
      <c r="I120" s="89"/>
      <c r="J120" s="89"/>
      <c r="K120" s="48">
        <v>0</v>
      </c>
    </row>
    <row r="121" spans="2:11" ht="26.1" customHeight="1" x14ac:dyDescent="0.25">
      <c r="B121" s="45" t="s">
        <v>334</v>
      </c>
      <c r="C121" s="45" t="s">
        <v>335</v>
      </c>
      <c r="D121" s="45" t="s">
        <v>20</v>
      </c>
      <c r="E121" s="93" t="s">
        <v>336</v>
      </c>
      <c r="F121" s="47" t="s">
        <v>24</v>
      </c>
      <c r="G121" s="85">
        <v>57.63</v>
      </c>
      <c r="H121" s="89"/>
      <c r="I121" s="89"/>
      <c r="J121" s="89"/>
      <c r="K121" s="48">
        <v>0</v>
      </c>
    </row>
    <row r="122" spans="2:11" ht="26.1" customHeight="1" x14ac:dyDescent="0.25">
      <c r="B122" s="45" t="s">
        <v>337</v>
      </c>
      <c r="C122" s="45" t="s">
        <v>338</v>
      </c>
      <c r="D122" s="45" t="s">
        <v>20</v>
      </c>
      <c r="E122" s="93" t="s">
        <v>339</v>
      </c>
      <c r="F122" s="47" t="s">
        <v>41</v>
      </c>
      <c r="G122" s="85">
        <v>3</v>
      </c>
      <c r="H122" s="89"/>
      <c r="I122" s="89"/>
      <c r="J122" s="89"/>
      <c r="K122" s="48">
        <v>0</v>
      </c>
    </row>
    <row r="123" spans="2:11" ht="24" customHeight="1" x14ac:dyDescent="0.2">
      <c r="B123" s="43" t="s">
        <v>340</v>
      </c>
      <c r="C123" s="43" t="s">
        <v>64</v>
      </c>
      <c r="D123" s="43"/>
      <c r="E123" s="29" t="s">
        <v>198</v>
      </c>
      <c r="F123" s="43"/>
      <c r="G123" s="86">
        <v>1</v>
      </c>
      <c r="H123" s="90" t="s">
        <v>50</v>
      </c>
      <c r="I123" s="90">
        <v>0</v>
      </c>
      <c r="J123" s="91">
        <v>0</v>
      </c>
      <c r="K123" s="30">
        <v>0</v>
      </c>
    </row>
    <row r="124" spans="2:11" ht="26.1" customHeight="1" x14ac:dyDescent="0.25">
      <c r="B124" s="45" t="s">
        <v>341</v>
      </c>
      <c r="C124" s="45" t="s">
        <v>342</v>
      </c>
      <c r="D124" s="45" t="s">
        <v>27</v>
      </c>
      <c r="E124" s="93" t="s">
        <v>343</v>
      </c>
      <c r="F124" s="47" t="s">
        <v>25</v>
      </c>
      <c r="G124" s="85">
        <v>3</v>
      </c>
      <c r="H124" s="89"/>
      <c r="I124" s="89"/>
      <c r="J124" s="89"/>
      <c r="K124" s="48">
        <v>0</v>
      </c>
    </row>
    <row r="125" spans="2:11" ht="26.1" customHeight="1" x14ac:dyDescent="0.25">
      <c r="B125" s="45" t="s">
        <v>344</v>
      </c>
      <c r="C125" s="45" t="s">
        <v>345</v>
      </c>
      <c r="D125" s="45" t="s">
        <v>20</v>
      </c>
      <c r="E125" s="93" t="s">
        <v>346</v>
      </c>
      <c r="F125" s="47" t="s">
        <v>42</v>
      </c>
      <c r="G125" s="85">
        <v>3</v>
      </c>
      <c r="H125" s="89"/>
      <c r="I125" s="89"/>
      <c r="J125" s="89"/>
      <c r="K125" s="48">
        <v>0</v>
      </c>
    </row>
    <row r="126" spans="2:11" ht="26.1" customHeight="1" x14ac:dyDescent="0.25">
      <c r="B126" s="45" t="s">
        <v>347</v>
      </c>
      <c r="C126" s="45" t="s">
        <v>348</v>
      </c>
      <c r="D126" s="45" t="s">
        <v>20</v>
      </c>
      <c r="E126" s="93" t="s">
        <v>349</v>
      </c>
      <c r="F126" s="47" t="s">
        <v>42</v>
      </c>
      <c r="G126" s="85">
        <v>3</v>
      </c>
      <c r="H126" s="89"/>
      <c r="I126" s="89"/>
      <c r="J126" s="89"/>
      <c r="K126" s="48">
        <v>0</v>
      </c>
    </row>
    <row r="127" spans="2:11" ht="24" customHeight="1" x14ac:dyDescent="0.2">
      <c r="B127" s="43" t="s">
        <v>350</v>
      </c>
      <c r="C127" s="43" t="s">
        <v>64</v>
      </c>
      <c r="D127" s="43"/>
      <c r="E127" s="29" t="s">
        <v>116</v>
      </c>
      <c r="F127" s="43"/>
      <c r="G127" s="86">
        <v>1</v>
      </c>
      <c r="H127" s="90" t="s">
        <v>50</v>
      </c>
      <c r="I127" s="90">
        <v>0</v>
      </c>
      <c r="J127" s="91">
        <v>0</v>
      </c>
      <c r="K127" s="30">
        <v>0</v>
      </c>
    </row>
    <row r="128" spans="2:11" ht="26.1" customHeight="1" x14ac:dyDescent="0.25">
      <c r="B128" s="45" t="s">
        <v>351</v>
      </c>
      <c r="C128" s="45" t="s">
        <v>182</v>
      </c>
      <c r="D128" s="45" t="s">
        <v>20</v>
      </c>
      <c r="E128" s="93" t="s">
        <v>183</v>
      </c>
      <c r="F128" s="47" t="s">
        <v>42</v>
      </c>
      <c r="G128" s="85">
        <v>3</v>
      </c>
      <c r="H128" s="89"/>
      <c r="I128" s="89"/>
      <c r="J128" s="89"/>
      <c r="K128" s="48">
        <v>0</v>
      </c>
    </row>
    <row r="129" spans="2:11" ht="26.1" customHeight="1" x14ac:dyDescent="0.25">
      <c r="B129" s="45" t="s">
        <v>352</v>
      </c>
      <c r="C129" s="45" t="s">
        <v>82</v>
      </c>
      <c r="D129" s="45" t="s">
        <v>20</v>
      </c>
      <c r="E129" s="93" t="s">
        <v>83</v>
      </c>
      <c r="F129" s="47" t="s">
        <v>42</v>
      </c>
      <c r="G129" s="85">
        <v>5</v>
      </c>
      <c r="H129" s="89"/>
      <c r="I129" s="89"/>
      <c r="J129" s="89"/>
      <c r="K129" s="48">
        <v>0</v>
      </c>
    </row>
    <row r="130" spans="2:11" ht="26.1" customHeight="1" x14ac:dyDescent="0.25">
      <c r="B130" s="45" t="s">
        <v>353</v>
      </c>
      <c r="C130" s="45" t="s">
        <v>119</v>
      </c>
      <c r="D130" s="45" t="s">
        <v>20</v>
      </c>
      <c r="E130" s="93" t="s">
        <v>120</v>
      </c>
      <c r="F130" s="47" t="s">
        <v>45</v>
      </c>
      <c r="G130" s="85">
        <v>10</v>
      </c>
      <c r="H130" s="89"/>
      <c r="I130" s="89"/>
      <c r="J130" s="89"/>
      <c r="K130" s="48">
        <v>0</v>
      </c>
    </row>
    <row r="131" spans="2:11" ht="26.1" customHeight="1" x14ac:dyDescent="0.25">
      <c r="B131" s="45" t="s">
        <v>354</v>
      </c>
      <c r="C131" s="45" t="s">
        <v>122</v>
      </c>
      <c r="D131" s="45" t="s">
        <v>20</v>
      </c>
      <c r="E131" s="93" t="s">
        <v>123</v>
      </c>
      <c r="F131" s="47" t="s">
        <v>41</v>
      </c>
      <c r="G131" s="85">
        <v>4</v>
      </c>
      <c r="H131" s="89"/>
      <c r="I131" s="89"/>
      <c r="J131" s="89"/>
      <c r="K131" s="48">
        <v>0</v>
      </c>
    </row>
    <row r="132" spans="2:11" ht="26.1" customHeight="1" x14ac:dyDescent="0.25">
      <c r="B132" s="45" t="s">
        <v>355</v>
      </c>
      <c r="C132" s="45" t="s">
        <v>125</v>
      </c>
      <c r="D132" s="45" t="s">
        <v>20</v>
      </c>
      <c r="E132" s="93" t="s">
        <v>126</v>
      </c>
      <c r="F132" s="47" t="s">
        <v>41</v>
      </c>
      <c r="G132" s="85">
        <v>8</v>
      </c>
      <c r="H132" s="89"/>
      <c r="I132" s="89"/>
      <c r="J132" s="89"/>
      <c r="K132" s="48">
        <v>0</v>
      </c>
    </row>
    <row r="133" spans="2:11" ht="26.1" customHeight="1" x14ac:dyDescent="0.25">
      <c r="B133" s="45" t="s">
        <v>356</v>
      </c>
      <c r="C133" s="45" t="s">
        <v>128</v>
      </c>
      <c r="D133" s="45" t="s">
        <v>20</v>
      </c>
      <c r="E133" s="93" t="s">
        <v>129</v>
      </c>
      <c r="F133" s="47" t="s">
        <v>41</v>
      </c>
      <c r="G133" s="85">
        <v>10</v>
      </c>
      <c r="H133" s="89"/>
      <c r="I133" s="89"/>
      <c r="J133" s="89"/>
      <c r="K133" s="48">
        <v>0</v>
      </c>
    </row>
    <row r="134" spans="2:11" ht="26.1" customHeight="1" x14ac:dyDescent="0.25">
      <c r="B134" s="45" t="s">
        <v>357</v>
      </c>
      <c r="C134" s="45" t="s">
        <v>297</v>
      </c>
      <c r="D134" s="45" t="s">
        <v>20</v>
      </c>
      <c r="E134" s="93" t="s">
        <v>298</v>
      </c>
      <c r="F134" s="47" t="s">
        <v>45</v>
      </c>
      <c r="G134" s="85">
        <v>20</v>
      </c>
      <c r="H134" s="89"/>
      <c r="I134" s="89"/>
      <c r="J134" s="89"/>
      <c r="K134" s="48">
        <v>0</v>
      </c>
    </row>
    <row r="135" spans="2:11" ht="26.1" customHeight="1" x14ac:dyDescent="0.25">
      <c r="B135" s="45" t="s">
        <v>358</v>
      </c>
      <c r="C135" s="45" t="s">
        <v>303</v>
      </c>
      <c r="D135" s="45" t="s">
        <v>20</v>
      </c>
      <c r="E135" s="93" t="s">
        <v>304</v>
      </c>
      <c r="F135" s="47" t="s">
        <v>41</v>
      </c>
      <c r="G135" s="85">
        <v>8</v>
      </c>
      <c r="H135" s="89"/>
      <c r="I135" s="89"/>
      <c r="J135" s="89"/>
      <c r="K135" s="48">
        <v>0</v>
      </c>
    </row>
    <row r="136" spans="2:11" ht="26.1" customHeight="1" x14ac:dyDescent="0.25">
      <c r="B136" s="45" t="s">
        <v>359</v>
      </c>
      <c r="C136" s="45" t="s">
        <v>300</v>
      </c>
      <c r="D136" s="45" t="s">
        <v>20</v>
      </c>
      <c r="E136" s="93" t="s">
        <v>301</v>
      </c>
      <c r="F136" s="47" t="s">
        <v>41</v>
      </c>
      <c r="G136" s="85">
        <v>16</v>
      </c>
      <c r="H136" s="89"/>
      <c r="I136" s="89"/>
      <c r="J136" s="89"/>
      <c r="K136" s="48">
        <v>0</v>
      </c>
    </row>
    <row r="137" spans="2:11" ht="26.1" customHeight="1" x14ac:dyDescent="0.25">
      <c r="B137" s="45" t="s">
        <v>360</v>
      </c>
      <c r="C137" s="45" t="s">
        <v>361</v>
      </c>
      <c r="D137" s="45" t="s">
        <v>20</v>
      </c>
      <c r="E137" s="93" t="s">
        <v>362</v>
      </c>
      <c r="F137" s="47" t="s">
        <v>41</v>
      </c>
      <c r="G137" s="85">
        <v>20</v>
      </c>
      <c r="H137" s="89"/>
      <c r="I137" s="89"/>
      <c r="J137" s="89"/>
      <c r="K137" s="48">
        <v>0</v>
      </c>
    </row>
    <row r="138" spans="2:11" ht="26.1" customHeight="1" x14ac:dyDescent="0.25">
      <c r="B138" s="45" t="s">
        <v>363</v>
      </c>
      <c r="C138" s="45" t="s">
        <v>189</v>
      </c>
      <c r="D138" s="45" t="s">
        <v>27</v>
      </c>
      <c r="E138" s="93" t="s">
        <v>190</v>
      </c>
      <c r="F138" s="47" t="s">
        <v>43</v>
      </c>
      <c r="G138" s="85">
        <v>200</v>
      </c>
      <c r="H138" s="89"/>
      <c r="I138" s="89"/>
      <c r="J138" s="89"/>
      <c r="K138" s="48">
        <v>0</v>
      </c>
    </row>
    <row r="139" spans="2:11" ht="26.1" customHeight="1" x14ac:dyDescent="0.25">
      <c r="B139" s="45" t="s">
        <v>364</v>
      </c>
      <c r="C139" s="45" t="s">
        <v>134</v>
      </c>
      <c r="D139" s="45" t="s">
        <v>27</v>
      </c>
      <c r="E139" s="93" t="s">
        <v>135</v>
      </c>
      <c r="F139" s="47" t="s">
        <v>43</v>
      </c>
      <c r="G139" s="85">
        <v>60</v>
      </c>
      <c r="H139" s="89"/>
      <c r="I139" s="89"/>
      <c r="J139" s="89"/>
      <c r="K139" s="48">
        <v>0</v>
      </c>
    </row>
    <row r="140" spans="2:11" ht="26.1" customHeight="1" x14ac:dyDescent="0.25">
      <c r="B140" s="45" t="s">
        <v>365</v>
      </c>
      <c r="C140" s="45" t="s">
        <v>310</v>
      </c>
      <c r="D140" s="45" t="s">
        <v>27</v>
      </c>
      <c r="E140" s="93" t="s">
        <v>311</v>
      </c>
      <c r="F140" s="47" t="s">
        <v>25</v>
      </c>
      <c r="G140" s="85">
        <v>1</v>
      </c>
      <c r="H140" s="89"/>
      <c r="I140" s="89"/>
      <c r="J140" s="89"/>
      <c r="K140" s="48">
        <v>0</v>
      </c>
    </row>
    <row r="141" spans="2:11" ht="26.1" customHeight="1" x14ac:dyDescent="0.25">
      <c r="B141" s="45" t="s">
        <v>366</v>
      </c>
      <c r="C141" s="45" t="s">
        <v>367</v>
      </c>
      <c r="D141" s="45" t="s">
        <v>20</v>
      </c>
      <c r="E141" s="93" t="s">
        <v>368</v>
      </c>
      <c r="F141" s="47" t="s">
        <v>41</v>
      </c>
      <c r="G141" s="85">
        <v>2</v>
      </c>
      <c r="H141" s="89"/>
      <c r="I141" s="89"/>
      <c r="J141" s="89"/>
      <c r="K141" s="48">
        <v>0</v>
      </c>
    </row>
    <row r="142" spans="2:11" ht="26.1" customHeight="1" x14ac:dyDescent="0.25">
      <c r="B142" s="45" t="s">
        <v>369</v>
      </c>
      <c r="C142" s="45" t="s">
        <v>370</v>
      </c>
      <c r="D142" s="45" t="s">
        <v>20</v>
      </c>
      <c r="E142" s="93" t="s">
        <v>371</v>
      </c>
      <c r="F142" s="47" t="s">
        <v>41</v>
      </c>
      <c r="G142" s="85">
        <v>4</v>
      </c>
      <c r="H142" s="89"/>
      <c r="I142" s="89"/>
      <c r="J142" s="89"/>
      <c r="K142" s="48">
        <v>0</v>
      </c>
    </row>
    <row r="143" spans="2:11" ht="26.1" customHeight="1" x14ac:dyDescent="0.25">
      <c r="B143" s="45" t="s">
        <v>372</v>
      </c>
      <c r="C143" s="45" t="s">
        <v>195</v>
      </c>
      <c r="D143" s="45" t="s">
        <v>20</v>
      </c>
      <c r="E143" s="93" t="s">
        <v>196</v>
      </c>
      <c r="F143" s="47" t="s">
        <v>41</v>
      </c>
      <c r="G143" s="85">
        <v>2</v>
      </c>
      <c r="H143" s="89"/>
      <c r="I143" s="89"/>
      <c r="J143" s="89"/>
      <c r="K143" s="48">
        <v>0</v>
      </c>
    </row>
    <row r="144" spans="2:11" ht="26.1" customHeight="1" x14ac:dyDescent="0.25">
      <c r="B144" s="45" t="s">
        <v>373</v>
      </c>
      <c r="C144" s="45" t="s">
        <v>316</v>
      </c>
      <c r="D144" s="45" t="s">
        <v>23</v>
      </c>
      <c r="E144" s="93" t="s">
        <v>317</v>
      </c>
      <c r="F144" s="47" t="s">
        <v>25</v>
      </c>
      <c r="G144" s="85">
        <v>2</v>
      </c>
      <c r="H144" s="89"/>
      <c r="I144" s="89"/>
      <c r="J144" s="89"/>
      <c r="K144" s="48">
        <v>0</v>
      </c>
    </row>
    <row r="145" spans="2:11" ht="24" customHeight="1" x14ac:dyDescent="0.2">
      <c r="B145" s="43" t="s">
        <v>374</v>
      </c>
      <c r="C145" s="43" t="s">
        <v>64</v>
      </c>
      <c r="D145" s="43"/>
      <c r="E145" s="29" t="s">
        <v>77</v>
      </c>
      <c r="F145" s="43"/>
      <c r="G145" s="86">
        <v>1</v>
      </c>
      <c r="H145" s="90" t="s">
        <v>50</v>
      </c>
      <c r="I145" s="90">
        <v>0</v>
      </c>
      <c r="J145" s="91">
        <v>0</v>
      </c>
      <c r="K145" s="30">
        <v>0</v>
      </c>
    </row>
    <row r="146" spans="2:11" ht="26.1" customHeight="1" x14ac:dyDescent="0.25">
      <c r="B146" s="45" t="s">
        <v>375</v>
      </c>
      <c r="C146" s="45" t="s">
        <v>273</v>
      </c>
      <c r="D146" s="45" t="s">
        <v>27</v>
      </c>
      <c r="E146" s="93" t="s">
        <v>274</v>
      </c>
      <c r="F146" s="47" t="s">
        <v>24</v>
      </c>
      <c r="G146" s="85">
        <v>100</v>
      </c>
      <c r="H146" s="89"/>
      <c r="I146" s="89"/>
      <c r="J146" s="89"/>
      <c r="K146" s="48">
        <v>0</v>
      </c>
    </row>
    <row r="147" spans="2:11" ht="26.1" customHeight="1" x14ac:dyDescent="0.25">
      <c r="B147" s="45" t="s">
        <v>376</v>
      </c>
      <c r="C147" s="45" t="s">
        <v>276</v>
      </c>
      <c r="D147" s="45" t="s">
        <v>27</v>
      </c>
      <c r="E147" s="93" t="s">
        <v>277</v>
      </c>
      <c r="F147" s="47" t="s">
        <v>24</v>
      </c>
      <c r="G147" s="85">
        <v>100</v>
      </c>
      <c r="H147" s="89"/>
      <c r="I147" s="89"/>
      <c r="J147" s="89"/>
      <c r="K147" s="48">
        <v>0</v>
      </c>
    </row>
    <row r="148" spans="2:11" ht="26.1" customHeight="1" x14ac:dyDescent="0.25">
      <c r="B148" s="45" t="s">
        <v>377</v>
      </c>
      <c r="C148" s="45" t="s">
        <v>279</v>
      </c>
      <c r="D148" s="45" t="s">
        <v>27</v>
      </c>
      <c r="E148" s="93" t="s">
        <v>280</v>
      </c>
      <c r="F148" s="47" t="s">
        <v>24</v>
      </c>
      <c r="G148" s="85">
        <v>100</v>
      </c>
      <c r="H148" s="89"/>
      <c r="I148" s="89"/>
      <c r="J148" s="89"/>
      <c r="K148" s="48">
        <v>0</v>
      </c>
    </row>
    <row r="149" spans="2:11" ht="26.1" customHeight="1" x14ac:dyDescent="0.25">
      <c r="B149" s="45" t="s">
        <v>378</v>
      </c>
      <c r="C149" s="45" t="s">
        <v>379</v>
      </c>
      <c r="D149" s="45" t="s">
        <v>27</v>
      </c>
      <c r="E149" s="93" t="s">
        <v>380</v>
      </c>
      <c r="F149" s="47" t="s">
        <v>24</v>
      </c>
      <c r="G149" s="85">
        <v>110</v>
      </c>
      <c r="H149" s="89"/>
      <c r="I149" s="89"/>
      <c r="J149" s="89"/>
      <c r="K149" s="48">
        <v>0</v>
      </c>
    </row>
    <row r="150" spans="2:11" ht="26.1" customHeight="1" x14ac:dyDescent="0.25">
      <c r="B150" s="45" t="s">
        <v>381</v>
      </c>
      <c r="C150" s="45" t="s">
        <v>382</v>
      </c>
      <c r="D150" s="45" t="s">
        <v>27</v>
      </c>
      <c r="E150" s="93" t="s">
        <v>383</v>
      </c>
      <c r="F150" s="47" t="s">
        <v>24</v>
      </c>
      <c r="G150" s="85">
        <v>110</v>
      </c>
      <c r="H150" s="89"/>
      <c r="I150" s="89"/>
      <c r="J150" s="89"/>
      <c r="K150" s="48">
        <v>0</v>
      </c>
    </row>
    <row r="151" spans="2:11" ht="26.1" customHeight="1" x14ac:dyDescent="0.25">
      <c r="B151" s="45" t="s">
        <v>384</v>
      </c>
      <c r="C151" s="45" t="s">
        <v>385</v>
      </c>
      <c r="D151" s="45" t="s">
        <v>27</v>
      </c>
      <c r="E151" s="93" t="s">
        <v>386</v>
      </c>
      <c r="F151" s="47" t="s">
        <v>24</v>
      </c>
      <c r="G151" s="85">
        <v>110</v>
      </c>
      <c r="H151" s="89"/>
      <c r="I151" s="89"/>
      <c r="J151" s="89"/>
      <c r="K151" s="48">
        <v>0</v>
      </c>
    </row>
    <row r="152" spans="2:11" ht="24" customHeight="1" x14ac:dyDescent="0.2">
      <c r="B152" s="43" t="s">
        <v>38</v>
      </c>
      <c r="C152" s="43" t="s">
        <v>64</v>
      </c>
      <c r="D152" s="43"/>
      <c r="E152" s="29" t="s">
        <v>387</v>
      </c>
      <c r="F152" s="43"/>
      <c r="G152" s="86">
        <v>1</v>
      </c>
      <c r="H152" s="90" t="s">
        <v>50</v>
      </c>
      <c r="I152" s="90">
        <v>0</v>
      </c>
      <c r="J152" s="91">
        <v>0</v>
      </c>
      <c r="K152" s="30">
        <v>0</v>
      </c>
    </row>
    <row r="153" spans="2:11" ht="24" customHeight="1" x14ac:dyDescent="0.2">
      <c r="B153" s="43" t="s">
        <v>74</v>
      </c>
      <c r="C153" s="43" t="s">
        <v>64</v>
      </c>
      <c r="D153" s="43"/>
      <c r="E153" s="29" t="s">
        <v>140</v>
      </c>
      <c r="F153" s="43"/>
      <c r="G153" s="86">
        <v>1</v>
      </c>
      <c r="H153" s="90" t="s">
        <v>50</v>
      </c>
      <c r="I153" s="90">
        <v>0</v>
      </c>
      <c r="J153" s="91">
        <v>0</v>
      </c>
      <c r="K153" s="30">
        <v>0</v>
      </c>
    </row>
    <row r="154" spans="2:11" ht="26.1" customHeight="1" x14ac:dyDescent="0.25">
      <c r="B154" s="45" t="s">
        <v>388</v>
      </c>
      <c r="C154" s="45" t="s">
        <v>389</v>
      </c>
      <c r="D154" s="45" t="s">
        <v>34</v>
      </c>
      <c r="E154" s="93" t="s">
        <v>390</v>
      </c>
      <c r="F154" s="47" t="s">
        <v>24</v>
      </c>
      <c r="G154" s="85">
        <v>40</v>
      </c>
      <c r="H154" s="89"/>
      <c r="I154" s="89"/>
      <c r="J154" s="89"/>
      <c r="K154" s="48">
        <v>0</v>
      </c>
    </row>
    <row r="155" spans="2:11" ht="26.1" customHeight="1" x14ac:dyDescent="0.25">
      <c r="B155" s="45" t="s">
        <v>391</v>
      </c>
      <c r="C155" s="45" t="s">
        <v>205</v>
      </c>
      <c r="D155" s="45" t="s">
        <v>20</v>
      </c>
      <c r="E155" s="93" t="s">
        <v>206</v>
      </c>
      <c r="F155" s="47" t="s">
        <v>24</v>
      </c>
      <c r="G155" s="85">
        <v>55</v>
      </c>
      <c r="H155" s="89"/>
      <c r="I155" s="89"/>
      <c r="J155" s="89"/>
      <c r="K155" s="48">
        <v>0</v>
      </c>
    </row>
    <row r="156" spans="2:11" ht="24" customHeight="1" x14ac:dyDescent="0.2">
      <c r="B156" s="43" t="s">
        <v>75</v>
      </c>
      <c r="C156" s="43" t="s">
        <v>64</v>
      </c>
      <c r="D156" s="43"/>
      <c r="E156" s="29" t="s">
        <v>151</v>
      </c>
      <c r="F156" s="43"/>
      <c r="G156" s="86">
        <v>1</v>
      </c>
      <c r="H156" s="90" t="s">
        <v>50</v>
      </c>
      <c r="I156" s="90">
        <v>0</v>
      </c>
      <c r="J156" s="91">
        <v>0</v>
      </c>
      <c r="K156" s="30">
        <v>0</v>
      </c>
    </row>
    <row r="157" spans="2:11" ht="26.1" customHeight="1" x14ac:dyDescent="0.25">
      <c r="B157" s="45" t="s">
        <v>392</v>
      </c>
      <c r="C157" s="45" t="s">
        <v>393</v>
      </c>
      <c r="D157" s="45" t="s">
        <v>20</v>
      </c>
      <c r="E157" s="93" t="s">
        <v>394</v>
      </c>
      <c r="F157" s="47" t="s">
        <v>24</v>
      </c>
      <c r="G157" s="85">
        <v>3</v>
      </c>
      <c r="H157" s="89"/>
      <c r="I157" s="89"/>
      <c r="J157" s="89"/>
      <c r="K157" s="48">
        <v>0</v>
      </c>
    </row>
    <row r="158" spans="2:11" ht="26.1" customHeight="1" x14ac:dyDescent="0.25">
      <c r="B158" s="45" t="s">
        <v>395</v>
      </c>
      <c r="C158" s="45" t="s">
        <v>396</v>
      </c>
      <c r="D158" s="45" t="s">
        <v>27</v>
      </c>
      <c r="E158" s="93" t="s">
        <v>397</v>
      </c>
      <c r="F158" s="47" t="s">
        <v>24</v>
      </c>
      <c r="G158" s="85">
        <v>2</v>
      </c>
      <c r="H158" s="89"/>
      <c r="I158" s="89"/>
      <c r="J158" s="89"/>
      <c r="K158" s="48">
        <v>0</v>
      </c>
    </row>
    <row r="159" spans="2:11" ht="26.1" customHeight="1" x14ac:dyDescent="0.25">
      <c r="B159" s="45" t="s">
        <v>398</v>
      </c>
      <c r="C159" s="45" t="s">
        <v>399</v>
      </c>
      <c r="D159" s="45" t="s">
        <v>20</v>
      </c>
      <c r="E159" s="93" t="s">
        <v>400</v>
      </c>
      <c r="F159" s="47" t="s">
        <v>24</v>
      </c>
      <c r="G159" s="85">
        <v>5.25</v>
      </c>
      <c r="H159" s="89"/>
      <c r="I159" s="89"/>
      <c r="J159" s="89"/>
      <c r="K159" s="48">
        <v>0</v>
      </c>
    </row>
    <row r="160" spans="2:11" ht="26.1" customHeight="1" x14ac:dyDescent="0.25">
      <c r="B160" s="45" t="s">
        <v>401</v>
      </c>
      <c r="C160" s="45" t="s">
        <v>241</v>
      </c>
      <c r="D160" s="45" t="s">
        <v>20</v>
      </c>
      <c r="E160" s="93" t="s">
        <v>242</v>
      </c>
      <c r="F160" s="47" t="s">
        <v>24</v>
      </c>
      <c r="G160" s="85">
        <v>55</v>
      </c>
      <c r="H160" s="89"/>
      <c r="I160" s="89"/>
      <c r="J160" s="89"/>
      <c r="K160" s="48">
        <v>0</v>
      </c>
    </row>
    <row r="161" spans="2:11" ht="26.1" customHeight="1" x14ac:dyDescent="0.25">
      <c r="B161" s="45" t="s">
        <v>402</v>
      </c>
      <c r="C161" s="45" t="s">
        <v>403</v>
      </c>
      <c r="D161" s="45" t="s">
        <v>34</v>
      </c>
      <c r="E161" s="93" t="s">
        <v>404</v>
      </c>
      <c r="F161" s="47" t="s">
        <v>24</v>
      </c>
      <c r="G161" s="85">
        <v>40</v>
      </c>
      <c r="H161" s="89"/>
      <c r="I161" s="89"/>
      <c r="J161" s="89"/>
      <c r="K161" s="48">
        <v>0</v>
      </c>
    </row>
    <row r="162" spans="2:11" ht="24" customHeight="1" x14ac:dyDescent="0.2">
      <c r="B162" s="43" t="s">
        <v>76</v>
      </c>
      <c r="C162" s="43" t="s">
        <v>64</v>
      </c>
      <c r="D162" s="43"/>
      <c r="E162" s="29" t="s">
        <v>77</v>
      </c>
      <c r="F162" s="43"/>
      <c r="G162" s="86">
        <v>1</v>
      </c>
      <c r="H162" s="90" t="s">
        <v>50</v>
      </c>
      <c r="I162" s="90">
        <v>0</v>
      </c>
      <c r="J162" s="91">
        <v>0</v>
      </c>
      <c r="K162" s="30">
        <v>0</v>
      </c>
    </row>
    <row r="163" spans="2:11" ht="26.1" customHeight="1" x14ac:dyDescent="0.25">
      <c r="B163" s="45" t="s">
        <v>405</v>
      </c>
      <c r="C163" s="45" t="s">
        <v>273</v>
      </c>
      <c r="D163" s="45" t="s">
        <v>27</v>
      </c>
      <c r="E163" s="93" t="s">
        <v>274</v>
      </c>
      <c r="F163" s="47" t="s">
        <v>24</v>
      </c>
      <c r="G163" s="85">
        <v>55</v>
      </c>
      <c r="H163" s="89"/>
      <c r="I163" s="89"/>
      <c r="J163" s="89"/>
      <c r="K163" s="48">
        <v>0</v>
      </c>
    </row>
    <row r="164" spans="2:11" ht="26.1" customHeight="1" x14ac:dyDescent="0.25">
      <c r="B164" s="45" t="s">
        <v>406</v>
      </c>
      <c r="C164" s="45" t="s">
        <v>407</v>
      </c>
      <c r="D164" s="45" t="s">
        <v>31</v>
      </c>
      <c r="E164" s="93" t="s">
        <v>408</v>
      </c>
      <c r="F164" s="47" t="s">
        <v>24</v>
      </c>
      <c r="G164" s="85">
        <v>55</v>
      </c>
      <c r="H164" s="89"/>
      <c r="I164" s="89"/>
      <c r="J164" s="89"/>
      <c r="K164" s="48">
        <v>0</v>
      </c>
    </row>
    <row r="165" spans="2:11" ht="24" customHeight="1" x14ac:dyDescent="0.2">
      <c r="B165" s="43" t="s">
        <v>39</v>
      </c>
      <c r="C165" s="43" t="s">
        <v>64</v>
      </c>
      <c r="D165" s="43"/>
      <c r="E165" s="29" t="s">
        <v>409</v>
      </c>
      <c r="F165" s="43"/>
      <c r="G165" s="86">
        <v>1</v>
      </c>
      <c r="H165" s="90" t="s">
        <v>50</v>
      </c>
      <c r="I165" s="90">
        <v>0</v>
      </c>
      <c r="J165" s="91">
        <v>0</v>
      </c>
      <c r="K165" s="30">
        <v>0</v>
      </c>
    </row>
    <row r="166" spans="2:11" ht="24" customHeight="1" x14ac:dyDescent="0.2">
      <c r="B166" s="43" t="s">
        <v>78</v>
      </c>
      <c r="C166" s="43" t="s">
        <v>64</v>
      </c>
      <c r="D166" s="43"/>
      <c r="E166" s="29" t="s">
        <v>410</v>
      </c>
      <c r="F166" s="43"/>
      <c r="G166" s="86">
        <v>1</v>
      </c>
      <c r="H166" s="90" t="s">
        <v>50</v>
      </c>
      <c r="I166" s="90">
        <v>0</v>
      </c>
      <c r="J166" s="91">
        <v>0</v>
      </c>
      <c r="K166" s="30">
        <v>0</v>
      </c>
    </row>
    <row r="167" spans="2:11" ht="26.1" customHeight="1" x14ac:dyDescent="0.25">
      <c r="B167" s="45" t="s">
        <v>411</v>
      </c>
      <c r="C167" s="45" t="s">
        <v>412</v>
      </c>
      <c r="D167" s="45" t="s">
        <v>20</v>
      </c>
      <c r="E167" s="93" t="s">
        <v>413</v>
      </c>
      <c r="F167" s="47" t="s">
        <v>24</v>
      </c>
      <c r="G167" s="85">
        <v>12</v>
      </c>
      <c r="H167" s="89"/>
      <c r="I167" s="89"/>
      <c r="J167" s="89"/>
      <c r="K167" s="48">
        <v>0</v>
      </c>
    </row>
    <row r="168" spans="2:11" ht="26.1" customHeight="1" x14ac:dyDescent="0.25">
      <c r="B168" s="45" t="s">
        <v>414</v>
      </c>
      <c r="C168" s="45" t="s">
        <v>415</v>
      </c>
      <c r="D168" s="45" t="s">
        <v>20</v>
      </c>
      <c r="E168" s="93" t="s">
        <v>416</v>
      </c>
      <c r="F168" s="47" t="s">
        <v>24</v>
      </c>
      <c r="G168" s="85">
        <v>2</v>
      </c>
      <c r="H168" s="89"/>
      <c r="I168" s="89"/>
      <c r="J168" s="89"/>
      <c r="K168" s="48">
        <v>0</v>
      </c>
    </row>
    <row r="169" spans="2:11" ht="24" customHeight="1" x14ac:dyDescent="0.2">
      <c r="B169" s="43" t="s">
        <v>79</v>
      </c>
      <c r="C169" s="43" t="s">
        <v>64</v>
      </c>
      <c r="D169" s="43"/>
      <c r="E169" s="29" t="s">
        <v>77</v>
      </c>
      <c r="F169" s="43"/>
      <c r="G169" s="86">
        <v>1</v>
      </c>
      <c r="H169" s="90" t="s">
        <v>50</v>
      </c>
      <c r="I169" s="90">
        <v>0</v>
      </c>
      <c r="J169" s="91">
        <v>0</v>
      </c>
      <c r="K169" s="30">
        <v>0</v>
      </c>
    </row>
    <row r="170" spans="2:11" ht="26.1" customHeight="1" x14ac:dyDescent="0.25">
      <c r="B170" s="45" t="s">
        <v>417</v>
      </c>
      <c r="C170" s="45" t="s">
        <v>418</v>
      </c>
      <c r="D170" s="45" t="s">
        <v>27</v>
      </c>
      <c r="E170" s="93" t="s">
        <v>419</v>
      </c>
      <c r="F170" s="47" t="s">
        <v>24</v>
      </c>
      <c r="G170" s="85">
        <v>24</v>
      </c>
      <c r="H170" s="89"/>
      <c r="I170" s="89"/>
      <c r="J170" s="89"/>
      <c r="K170" s="48">
        <v>0</v>
      </c>
    </row>
    <row r="171" spans="2:11" ht="24" customHeight="1" x14ac:dyDescent="0.2">
      <c r="B171" s="43" t="s">
        <v>80</v>
      </c>
      <c r="C171" s="43" t="s">
        <v>64</v>
      </c>
      <c r="D171" s="43"/>
      <c r="E171" s="29" t="s">
        <v>116</v>
      </c>
      <c r="F171" s="43"/>
      <c r="G171" s="86">
        <v>1</v>
      </c>
      <c r="H171" s="90" t="s">
        <v>50</v>
      </c>
      <c r="I171" s="90">
        <v>0</v>
      </c>
      <c r="J171" s="91">
        <v>0</v>
      </c>
      <c r="K171" s="30">
        <v>0</v>
      </c>
    </row>
    <row r="172" spans="2:11" ht="26.1" customHeight="1" x14ac:dyDescent="0.25">
      <c r="B172" s="45" t="s">
        <v>420</v>
      </c>
      <c r="C172" s="45" t="s">
        <v>82</v>
      </c>
      <c r="D172" s="45" t="s">
        <v>20</v>
      </c>
      <c r="E172" s="93" t="s">
        <v>83</v>
      </c>
      <c r="F172" s="47" t="s">
        <v>42</v>
      </c>
      <c r="G172" s="85">
        <v>7</v>
      </c>
      <c r="H172" s="89"/>
      <c r="I172" s="89"/>
      <c r="J172" s="89"/>
      <c r="K172" s="48">
        <v>0</v>
      </c>
    </row>
    <row r="173" spans="2:11" ht="26.1" customHeight="1" x14ac:dyDescent="0.25">
      <c r="B173" s="45" t="s">
        <v>421</v>
      </c>
      <c r="C173" s="45" t="s">
        <v>119</v>
      </c>
      <c r="D173" s="45" t="s">
        <v>20</v>
      </c>
      <c r="E173" s="93" t="s">
        <v>120</v>
      </c>
      <c r="F173" s="47" t="s">
        <v>45</v>
      </c>
      <c r="G173" s="85">
        <v>30</v>
      </c>
      <c r="H173" s="89"/>
      <c r="I173" s="89"/>
      <c r="J173" s="89"/>
      <c r="K173" s="48">
        <v>0</v>
      </c>
    </row>
    <row r="174" spans="2:11" ht="26.1" customHeight="1" x14ac:dyDescent="0.25">
      <c r="B174" s="45" t="s">
        <v>422</v>
      </c>
      <c r="C174" s="45" t="s">
        <v>122</v>
      </c>
      <c r="D174" s="45" t="s">
        <v>20</v>
      </c>
      <c r="E174" s="93" t="s">
        <v>123</v>
      </c>
      <c r="F174" s="47" t="s">
        <v>41</v>
      </c>
      <c r="G174" s="85">
        <v>10</v>
      </c>
      <c r="H174" s="89"/>
      <c r="I174" s="89"/>
      <c r="J174" s="89"/>
      <c r="K174" s="48">
        <v>0</v>
      </c>
    </row>
    <row r="175" spans="2:11" ht="26.1" customHeight="1" x14ac:dyDescent="0.25">
      <c r="B175" s="45" t="s">
        <v>423</v>
      </c>
      <c r="C175" s="45" t="s">
        <v>125</v>
      </c>
      <c r="D175" s="45" t="s">
        <v>20</v>
      </c>
      <c r="E175" s="93" t="s">
        <v>126</v>
      </c>
      <c r="F175" s="47" t="s">
        <v>41</v>
      </c>
      <c r="G175" s="85">
        <v>20</v>
      </c>
      <c r="H175" s="89"/>
      <c r="I175" s="89"/>
      <c r="J175" s="89"/>
      <c r="K175" s="48">
        <v>0</v>
      </c>
    </row>
    <row r="176" spans="2:11" ht="26.1" customHeight="1" x14ac:dyDescent="0.25">
      <c r="B176" s="45" t="s">
        <v>424</v>
      </c>
      <c r="C176" s="45" t="s">
        <v>128</v>
      </c>
      <c r="D176" s="45" t="s">
        <v>20</v>
      </c>
      <c r="E176" s="93" t="s">
        <v>129</v>
      </c>
      <c r="F176" s="47" t="s">
        <v>41</v>
      </c>
      <c r="G176" s="85">
        <v>15</v>
      </c>
      <c r="H176" s="89"/>
      <c r="I176" s="89"/>
      <c r="J176" s="89"/>
      <c r="K176" s="48">
        <v>0</v>
      </c>
    </row>
    <row r="177" spans="2:11" ht="26.1" customHeight="1" x14ac:dyDescent="0.25">
      <c r="B177" s="45" t="s">
        <v>425</v>
      </c>
      <c r="C177" s="45" t="s">
        <v>134</v>
      </c>
      <c r="D177" s="45" t="s">
        <v>27</v>
      </c>
      <c r="E177" s="93" t="s">
        <v>135</v>
      </c>
      <c r="F177" s="47" t="s">
        <v>43</v>
      </c>
      <c r="G177" s="85">
        <v>150</v>
      </c>
      <c r="H177" s="89"/>
      <c r="I177" s="89"/>
      <c r="J177" s="89"/>
      <c r="K177" s="48">
        <v>0</v>
      </c>
    </row>
    <row r="178" spans="2:11" ht="26.1" customHeight="1" x14ac:dyDescent="0.25">
      <c r="B178" s="45" t="s">
        <v>426</v>
      </c>
      <c r="C178" s="45" t="s">
        <v>310</v>
      </c>
      <c r="D178" s="45" t="s">
        <v>27</v>
      </c>
      <c r="E178" s="93" t="s">
        <v>311</v>
      </c>
      <c r="F178" s="47" t="s">
        <v>25</v>
      </c>
      <c r="G178" s="85">
        <v>1</v>
      </c>
      <c r="H178" s="89"/>
      <c r="I178" s="89"/>
      <c r="J178" s="89"/>
      <c r="K178" s="48">
        <v>0</v>
      </c>
    </row>
    <row r="179" spans="2:11" ht="26.1" customHeight="1" x14ac:dyDescent="0.25">
      <c r="B179" s="45" t="s">
        <v>427</v>
      </c>
      <c r="C179" s="45" t="s">
        <v>428</v>
      </c>
      <c r="D179" s="45" t="s">
        <v>23</v>
      </c>
      <c r="E179" s="93" t="s">
        <v>429</v>
      </c>
      <c r="F179" s="47" t="s">
        <v>25</v>
      </c>
      <c r="G179" s="85">
        <v>4</v>
      </c>
      <c r="H179" s="89"/>
      <c r="I179" s="89"/>
      <c r="J179" s="89"/>
      <c r="K179" s="48">
        <v>0</v>
      </c>
    </row>
    <row r="180" spans="2:11" ht="26.1" customHeight="1" x14ac:dyDescent="0.25">
      <c r="B180" s="45" t="s">
        <v>430</v>
      </c>
      <c r="C180" s="45" t="s">
        <v>431</v>
      </c>
      <c r="D180" s="45" t="s">
        <v>31</v>
      </c>
      <c r="E180" s="93" t="s">
        <v>432</v>
      </c>
      <c r="F180" s="47" t="s">
        <v>41</v>
      </c>
      <c r="G180" s="85">
        <v>2</v>
      </c>
      <c r="H180" s="89"/>
      <c r="I180" s="89"/>
      <c r="J180" s="89"/>
      <c r="K180" s="48">
        <v>0</v>
      </c>
    </row>
    <row r="181" spans="2:11" ht="24" customHeight="1" x14ac:dyDescent="0.2">
      <c r="B181" s="43" t="s">
        <v>433</v>
      </c>
      <c r="C181" s="43" t="s">
        <v>64</v>
      </c>
      <c r="D181" s="43"/>
      <c r="E181" s="29" t="s">
        <v>434</v>
      </c>
      <c r="F181" s="43"/>
      <c r="G181" s="86">
        <v>1</v>
      </c>
      <c r="H181" s="90" t="s">
        <v>50</v>
      </c>
      <c r="I181" s="90">
        <v>0</v>
      </c>
      <c r="J181" s="91">
        <v>0</v>
      </c>
      <c r="K181" s="30">
        <v>0</v>
      </c>
    </row>
    <row r="182" spans="2:11" ht="26.1" customHeight="1" x14ac:dyDescent="0.25">
      <c r="B182" s="45" t="s">
        <v>435</v>
      </c>
      <c r="C182" s="45" t="s">
        <v>436</v>
      </c>
      <c r="D182" s="45" t="s">
        <v>27</v>
      </c>
      <c r="E182" s="93" t="s">
        <v>437</v>
      </c>
      <c r="F182" s="47" t="s">
        <v>24</v>
      </c>
      <c r="G182" s="85">
        <v>150</v>
      </c>
      <c r="H182" s="89"/>
      <c r="I182" s="89"/>
      <c r="J182" s="89"/>
      <c r="K182" s="48">
        <v>0</v>
      </c>
    </row>
    <row r="183" spans="2:11" ht="26.1" customHeight="1" x14ac:dyDescent="0.25">
      <c r="B183" s="45" t="s">
        <v>438</v>
      </c>
      <c r="C183" s="45" t="s">
        <v>273</v>
      </c>
      <c r="D183" s="45" t="s">
        <v>27</v>
      </c>
      <c r="E183" s="93" t="s">
        <v>274</v>
      </c>
      <c r="F183" s="47" t="s">
        <v>24</v>
      </c>
      <c r="G183" s="85">
        <v>150</v>
      </c>
      <c r="H183" s="89"/>
      <c r="I183" s="89"/>
      <c r="J183" s="89"/>
      <c r="K183" s="48">
        <v>0</v>
      </c>
    </row>
    <row r="184" spans="2:11" ht="26.1" customHeight="1" x14ac:dyDescent="0.25">
      <c r="B184" s="45" t="s">
        <v>439</v>
      </c>
      <c r="C184" s="45" t="s">
        <v>407</v>
      </c>
      <c r="D184" s="45" t="s">
        <v>31</v>
      </c>
      <c r="E184" s="93" t="s">
        <v>408</v>
      </c>
      <c r="F184" s="47" t="s">
        <v>24</v>
      </c>
      <c r="G184" s="85">
        <v>150</v>
      </c>
      <c r="H184" s="89"/>
      <c r="I184" s="89"/>
      <c r="J184" s="89"/>
      <c r="K184" s="48">
        <v>0</v>
      </c>
    </row>
    <row r="185" spans="2:11" ht="24" customHeight="1" x14ac:dyDescent="0.2">
      <c r="B185" s="42" t="s">
        <v>55</v>
      </c>
      <c r="C185" s="42" t="s">
        <v>64</v>
      </c>
      <c r="D185" s="42"/>
      <c r="E185" s="27" t="s">
        <v>440</v>
      </c>
      <c r="F185" s="42"/>
      <c r="G185" s="83">
        <v>1</v>
      </c>
      <c r="H185" s="87" t="s">
        <v>50</v>
      </c>
      <c r="I185" s="87">
        <v>0</v>
      </c>
      <c r="J185" s="88">
        <v>0</v>
      </c>
      <c r="K185" s="28">
        <v>0</v>
      </c>
    </row>
    <row r="186" spans="2:11" ht="24" customHeight="1" x14ac:dyDescent="0.2">
      <c r="B186" s="43" t="s">
        <v>40</v>
      </c>
      <c r="C186" s="43" t="s">
        <v>64</v>
      </c>
      <c r="D186" s="43"/>
      <c r="E186" s="29" t="s">
        <v>441</v>
      </c>
      <c r="F186" s="43"/>
      <c r="G186" s="86">
        <v>1</v>
      </c>
      <c r="H186" s="90" t="s">
        <v>50</v>
      </c>
      <c r="I186" s="90">
        <v>0</v>
      </c>
      <c r="J186" s="91">
        <v>0</v>
      </c>
      <c r="K186" s="30">
        <v>0</v>
      </c>
    </row>
    <row r="187" spans="2:11" ht="24" customHeight="1" x14ac:dyDescent="0.2">
      <c r="B187" s="43" t="s">
        <v>442</v>
      </c>
      <c r="C187" s="43" t="s">
        <v>64</v>
      </c>
      <c r="D187" s="43"/>
      <c r="E187" s="29" t="s">
        <v>140</v>
      </c>
      <c r="F187" s="43"/>
      <c r="G187" s="86">
        <v>1</v>
      </c>
      <c r="H187" s="90" t="s">
        <v>50</v>
      </c>
      <c r="I187" s="90">
        <v>0</v>
      </c>
      <c r="J187" s="91">
        <v>0</v>
      </c>
      <c r="K187" s="30">
        <v>0</v>
      </c>
    </row>
    <row r="188" spans="2:11" ht="26.1" customHeight="1" x14ac:dyDescent="0.25">
      <c r="B188" s="45" t="s">
        <v>443</v>
      </c>
      <c r="C188" s="45" t="s">
        <v>145</v>
      </c>
      <c r="D188" s="45" t="s">
        <v>27</v>
      </c>
      <c r="E188" s="93" t="s">
        <v>146</v>
      </c>
      <c r="F188" s="47" t="s">
        <v>30</v>
      </c>
      <c r="G188" s="85">
        <v>0.5</v>
      </c>
      <c r="H188" s="89"/>
      <c r="I188" s="89"/>
      <c r="J188" s="89"/>
      <c r="K188" s="48">
        <v>0</v>
      </c>
    </row>
    <row r="189" spans="2:11" ht="26.1" customHeight="1" x14ac:dyDescent="0.25">
      <c r="B189" s="45" t="s">
        <v>444</v>
      </c>
      <c r="C189" s="45" t="s">
        <v>445</v>
      </c>
      <c r="D189" s="45" t="s">
        <v>27</v>
      </c>
      <c r="E189" s="93" t="s">
        <v>446</v>
      </c>
      <c r="F189" s="47" t="s">
        <v>25</v>
      </c>
      <c r="G189" s="85">
        <v>4</v>
      </c>
      <c r="H189" s="89"/>
      <c r="I189" s="89"/>
      <c r="J189" s="89"/>
      <c r="K189" s="48">
        <v>0</v>
      </c>
    </row>
    <row r="190" spans="2:11" ht="26.1" customHeight="1" x14ac:dyDescent="0.25">
      <c r="B190" s="45" t="s">
        <v>447</v>
      </c>
      <c r="C190" s="45" t="s">
        <v>142</v>
      </c>
      <c r="D190" s="45" t="s">
        <v>20</v>
      </c>
      <c r="E190" s="93" t="s">
        <v>143</v>
      </c>
      <c r="F190" s="47" t="s">
        <v>24</v>
      </c>
      <c r="G190" s="85">
        <v>2.5</v>
      </c>
      <c r="H190" s="89"/>
      <c r="I190" s="89"/>
      <c r="J190" s="89"/>
      <c r="K190" s="48">
        <v>0</v>
      </c>
    </row>
    <row r="191" spans="2:11" ht="26.1" customHeight="1" x14ac:dyDescent="0.25">
      <c r="B191" s="45" t="s">
        <v>448</v>
      </c>
      <c r="C191" s="45" t="s">
        <v>208</v>
      </c>
      <c r="D191" s="45" t="s">
        <v>20</v>
      </c>
      <c r="E191" s="93" t="s">
        <v>209</v>
      </c>
      <c r="F191" s="47" t="s">
        <v>24</v>
      </c>
      <c r="G191" s="85">
        <v>2.5</v>
      </c>
      <c r="H191" s="89"/>
      <c r="I191" s="89"/>
      <c r="J191" s="89"/>
      <c r="K191" s="48">
        <v>0</v>
      </c>
    </row>
    <row r="192" spans="2:11" ht="26.1" customHeight="1" x14ac:dyDescent="0.25">
      <c r="B192" s="45" t="s">
        <v>449</v>
      </c>
      <c r="C192" s="45" t="s">
        <v>450</v>
      </c>
      <c r="D192" s="45" t="s">
        <v>20</v>
      </c>
      <c r="E192" s="93" t="s">
        <v>451</v>
      </c>
      <c r="F192" s="47" t="s">
        <v>24</v>
      </c>
      <c r="G192" s="85">
        <v>2</v>
      </c>
      <c r="H192" s="89"/>
      <c r="I192" s="89"/>
      <c r="J192" s="89"/>
      <c r="K192" s="48">
        <v>0</v>
      </c>
    </row>
    <row r="193" spans="2:11" ht="24" customHeight="1" x14ac:dyDescent="0.2">
      <c r="B193" s="43" t="s">
        <v>452</v>
      </c>
      <c r="C193" s="43" t="s">
        <v>64</v>
      </c>
      <c r="D193" s="43"/>
      <c r="E193" s="29" t="s">
        <v>453</v>
      </c>
      <c r="F193" s="43"/>
      <c r="G193" s="86">
        <v>1</v>
      </c>
      <c r="H193" s="90" t="s">
        <v>50</v>
      </c>
      <c r="I193" s="90">
        <v>0</v>
      </c>
      <c r="J193" s="91">
        <v>0</v>
      </c>
      <c r="K193" s="30">
        <v>0</v>
      </c>
    </row>
    <row r="194" spans="2:11" ht="26.1" customHeight="1" x14ac:dyDescent="0.25">
      <c r="B194" s="45" t="s">
        <v>454</v>
      </c>
      <c r="C194" s="45" t="s">
        <v>153</v>
      </c>
      <c r="D194" s="45" t="s">
        <v>20</v>
      </c>
      <c r="E194" s="93" t="s">
        <v>154</v>
      </c>
      <c r="F194" s="47" t="s">
        <v>24</v>
      </c>
      <c r="G194" s="85">
        <v>5.22</v>
      </c>
      <c r="H194" s="89"/>
      <c r="I194" s="89"/>
      <c r="J194" s="89"/>
      <c r="K194" s="48">
        <v>0</v>
      </c>
    </row>
    <row r="195" spans="2:11" ht="26.1" customHeight="1" x14ac:dyDescent="0.25">
      <c r="B195" s="45" t="s">
        <v>455</v>
      </c>
      <c r="C195" s="45" t="s">
        <v>161</v>
      </c>
      <c r="D195" s="45" t="s">
        <v>27</v>
      </c>
      <c r="E195" s="93" t="s">
        <v>162</v>
      </c>
      <c r="F195" s="47" t="s">
        <v>24</v>
      </c>
      <c r="G195" s="85">
        <v>13</v>
      </c>
      <c r="H195" s="89"/>
      <c r="I195" s="89"/>
      <c r="J195" s="89"/>
      <c r="K195" s="48">
        <v>0</v>
      </c>
    </row>
    <row r="196" spans="2:11" ht="26.1" customHeight="1" x14ac:dyDescent="0.25">
      <c r="B196" s="45" t="s">
        <v>456</v>
      </c>
      <c r="C196" s="45" t="s">
        <v>156</v>
      </c>
      <c r="D196" s="45" t="s">
        <v>23</v>
      </c>
      <c r="E196" s="93" t="s">
        <v>157</v>
      </c>
      <c r="F196" s="47" t="s">
        <v>43</v>
      </c>
      <c r="G196" s="85">
        <v>4</v>
      </c>
      <c r="H196" s="89"/>
      <c r="I196" s="89"/>
      <c r="J196" s="89"/>
      <c r="K196" s="48">
        <v>0</v>
      </c>
    </row>
    <row r="197" spans="2:11" ht="24" customHeight="1" x14ac:dyDescent="0.2">
      <c r="B197" s="43" t="s">
        <v>457</v>
      </c>
      <c r="C197" s="43" t="s">
        <v>64</v>
      </c>
      <c r="D197" s="43"/>
      <c r="E197" s="29" t="s">
        <v>159</v>
      </c>
      <c r="F197" s="43"/>
      <c r="G197" s="86">
        <v>1</v>
      </c>
      <c r="H197" s="90" t="s">
        <v>50</v>
      </c>
      <c r="I197" s="90">
        <v>0</v>
      </c>
      <c r="J197" s="91">
        <v>0</v>
      </c>
      <c r="K197" s="30">
        <v>0</v>
      </c>
    </row>
    <row r="198" spans="2:11" ht="26.1" customHeight="1" x14ac:dyDescent="0.25">
      <c r="B198" s="45" t="s">
        <v>458</v>
      </c>
      <c r="C198" s="45" t="s">
        <v>249</v>
      </c>
      <c r="D198" s="45" t="s">
        <v>27</v>
      </c>
      <c r="E198" s="93" t="s">
        <v>250</v>
      </c>
      <c r="F198" s="47" t="s">
        <v>24</v>
      </c>
      <c r="G198" s="85">
        <v>2</v>
      </c>
      <c r="H198" s="89"/>
      <c r="I198" s="89"/>
      <c r="J198" s="89"/>
      <c r="K198" s="48">
        <v>0</v>
      </c>
    </row>
    <row r="199" spans="2:11" ht="24" customHeight="1" x14ac:dyDescent="0.2">
      <c r="B199" s="43" t="s">
        <v>459</v>
      </c>
      <c r="C199" s="43" t="s">
        <v>64</v>
      </c>
      <c r="D199" s="43"/>
      <c r="E199" s="29" t="s">
        <v>258</v>
      </c>
      <c r="F199" s="43"/>
      <c r="G199" s="86">
        <v>1</v>
      </c>
      <c r="H199" s="90" t="s">
        <v>50</v>
      </c>
      <c r="I199" s="90">
        <v>0</v>
      </c>
      <c r="J199" s="91">
        <v>0</v>
      </c>
      <c r="K199" s="30">
        <v>0</v>
      </c>
    </row>
    <row r="200" spans="2:11" ht="26.1" customHeight="1" x14ac:dyDescent="0.25">
      <c r="B200" s="45" t="s">
        <v>460</v>
      </c>
      <c r="C200" s="45" t="s">
        <v>461</v>
      </c>
      <c r="D200" s="45" t="s">
        <v>20</v>
      </c>
      <c r="E200" s="93" t="s">
        <v>462</v>
      </c>
      <c r="F200" s="47" t="s">
        <v>24</v>
      </c>
      <c r="G200" s="85">
        <v>1.5</v>
      </c>
      <c r="H200" s="89"/>
      <c r="I200" s="89"/>
      <c r="J200" s="89"/>
      <c r="K200" s="48">
        <v>0</v>
      </c>
    </row>
    <row r="201" spans="2:11" ht="26.1" customHeight="1" x14ac:dyDescent="0.25">
      <c r="B201" s="45" t="s">
        <v>463</v>
      </c>
      <c r="C201" s="45" t="s">
        <v>464</v>
      </c>
      <c r="D201" s="45" t="s">
        <v>31</v>
      </c>
      <c r="E201" s="93" t="s">
        <v>465</v>
      </c>
      <c r="F201" s="47" t="s">
        <v>24</v>
      </c>
      <c r="G201" s="85">
        <v>1.68</v>
      </c>
      <c r="H201" s="89"/>
      <c r="I201" s="89"/>
      <c r="J201" s="89"/>
      <c r="K201" s="48">
        <v>0</v>
      </c>
    </row>
    <row r="202" spans="2:11" ht="24" customHeight="1" x14ac:dyDescent="0.2">
      <c r="B202" s="43" t="s">
        <v>466</v>
      </c>
      <c r="C202" s="43" t="s">
        <v>64</v>
      </c>
      <c r="D202" s="43"/>
      <c r="E202" s="29" t="s">
        <v>467</v>
      </c>
      <c r="F202" s="43"/>
      <c r="G202" s="86">
        <v>1</v>
      </c>
      <c r="H202" s="90" t="s">
        <v>50</v>
      </c>
      <c r="I202" s="90">
        <v>0</v>
      </c>
      <c r="J202" s="91">
        <v>0</v>
      </c>
      <c r="K202" s="30">
        <v>0</v>
      </c>
    </row>
    <row r="203" spans="2:11" ht="26.1" customHeight="1" x14ac:dyDescent="0.25">
      <c r="B203" s="45" t="s">
        <v>468</v>
      </c>
      <c r="C203" s="45" t="s">
        <v>469</v>
      </c>
      <c r="D203" s="45" t="s">
        <v>34</v>
      </c>
      <c r="E203" s="93" t="s">
        <v>470</v>
      </c>
      <c r="F203" s="47" t="s">
        <v>41</v>
      </c>
      <c r="G203" s="85">
        <v>1</v>
      </c>
      <c r="H203" s="89"/>
      <c r="I203" s="89"/>
      <c r="J203" s="89"/>
      <c r="K203" s="48">
        <v>0</v>
      </c>
    </row>
    <row r="204" spans="2:11" ht="24" customHeight="1" x14ac:dyDescent="0.2">
      <c r="B204" s="43" t="s">
        <v>471</v>
      </c>
      <c r="C204" s="43" t="s">
        <v>64</v>
      </c>
      <c r="D204" s="43"/>
      <c r="E204" s="29" t="s">
        <v>116</v>
      </c>
      <c r="F204" s="43"/>
      <c r="G204" s="86">
        <v>1</v>
      </c>
      <c r="H204" s="90" t="s">
        <v>50</v>
      </c>
      <c r="I204" s="90">
        <v>0</v>
      </c>
      <c r="J204" s="91">
        <v>0</v>
      </c>
      <c r="K204" s="30">
        <v>0</v>
      </c>
    </row>
    <row r="205" spans="2:11" ht="26.1" customHeight="1" x14ac:dyDescent="0.25">
      <c r="B205" s="45" t="s">
        <v>472</v>
      </c>
      <c r="C205" s="45" t="s">
        <v>82</v>
      </c>
      <c r="D205" s="45" t="s">
        <v>20</v>
      </c>
      <c r="E205" s="93" t="s">
        <v>83</v>
      </c>
      <c r="F205" s="47" t="s">
        <v>42</v>
      </c>
      <c r="G205" s="85">
        <v>10</v>
      </c>
      <c r="H205" s="89"/>
      <c r="I205" s="89"/>
      <c r="J205" s="89"/>
      <c r="K205" s="48">
        <v>0</v>
      </c>
    </row>
    <row r="206" spans="2:11" ht="26.1" customHeight="1" x14ac:dyDescent="0.25">
      <c r="B206" s="45" t="s">
        <v>473</v>
      </c>
      <c r="C206" s="45" t="s">
        <v>182</v>
      </c>
      <c r="D206" s="45" t="s">
        <v>20</v>
      </c>
      <c r="E206" s="93" t="s">
        <v>183</v>
      </c>
      <c r="F206" s="47" t="s">
        <v>42</v>
      </c>
      <c r="G206" s="85">
        <v>5</v>
      </c>
      <c r="H206" s="89"/>
      <c r="I206" s="89"/>
      <c r="J206" s="89"/>
      <c r="K206" s="48">
        <v>0</v>
      </c>
    </row>
    <row r="207" spans="2:11" ht="26.1" customHeight="1" x14ac:dyDescent="0.25">
      <c r="B207" s="45" t="s">
        <v>474</v>
      </c>
      <c r="C207" s="45" t="s">
        <v>119</v>
      </c>
      <c r="D207" s="45" t="s">
        <v>20</v>
      </c>
      <c r="E207" s="93" t="s">
        <v>120</v>
      </c>
      <c r="F207" s="47" t="s">
        <v>45</v>
      </c>
      <c r="G207" s="85">
        <v>70</v>
      </c>
      <c r="H207" s="89"/>
      <c r="I207" s="89"/>
      <c r="J207" s="89"/>
      <c r="K207" s="48">
        <v>0</v>
      </c>
    </row>
    <row r="208" spans="2:11" ht="26.1" customHeight="1" x14ac:dyDescent="0.25">
      <c r="B208" s="45" t="s">
        <v>475</v>
      </c>
      <c r="C208" s="45" t="s">
        <v>122</v>
      </c>
      <c r="D208" s="45" t="s">
        <v>20</v>
      </c>
      <c r="E208" s="93" t="s">
        <v>123</v>
      </c>
      <c r="F208" s="47" t="s">
        <v>41</v>
      </c>
      <c r="G208" s="85">
        <v>30</v>
      </c>
      <c r="H208" s="89"/>
      <c r="I208" s="89"/>
      <c r="J208" s="89"/>
      <c r="K208" s="48">
        <v>0</v>
      </c>
    </row>
    <row r="209" spans="2:11" ht="26.1" customHeight="1" x14ac:dyDescent="0.25">
      <c r="B209" s="45" t="s">
        <v>476</v>
      </c>
      <c r="C209" s="45" t="s">
        <v>125</v>
      </c>
      <c r="D209" s="45" t="s">
        <v>20</v>
      </c>
      <c r="E209" s="93" t="s">
        <v>126</v>
      </c>
      <c r="F209" s="47" t="s">
        <v>41</v>
      </c>
      <c r="G209" s="85">
        <v>50</v>
      </c>
      <c r="H209" s="89"/>
      <c r="I209" s="89"/>
      <c r="J209" s="89"/>
      <c r="K209" s="48">
        <v>0</v>
      </c>
    </row>
    <row r="210" spans="2:11" ht="26.1" customHeight="1" x14ac:dyDescent="0.25">
      <c r="B210" s="45" t="s">
        <v>477</v>
      </c>
      <c r="C210" s="45" t="s">
        <v>128</v>
      </c>
      <c r="D210" s="45" t="s">
        <v>20</v>
      </c>
      <c r="E210" s="93" t="s">
        <v>129</v>
      </c>
      <c r="F210" s="47" t="s">
        <v>41</v>
      </c>
      <c r="G210" s="85">
        <v>40</v>
      </c>
      <c r="H210" s="89"/>
      <c r="I210" s="89"/>
      <c r="J210" s="89"/>
      <c r="K210" s="48">
        <v>0</v>
      </c>
    </row>
    <row r="211" spans="2:11" ht="26.1" customHeight="1" x14ac:dyDescent="0.25">
      <c r="B211" s="45" t="s">
        <v>478</v>
      </c>
      <c r="C211" s="45" t="s">
        <v>134</v>
      </c>
      <c r="D211" s="45" t="s">
        <v>27</v>
      </c>
      <c r="E211" s="93" t="s">
        <v>135</v>
      </c>
      <c r="F211" s="47" t="s">
        <v>43</v>
      </c>
      <c r="G211" s="85">
        <v>500</v>
      </c>
      <c r="H211" s="89"/>
      <c r="I211" s="89"/>
      <c r="J211" s="89"/>
      <c r="K211" s="48">
        <v>0</v>
      </c>
    </row>
    <row r="212" spans="2:11" ht="26.1" customHeight="1" x14ac:dyDescent="0.25">
      <c r="B212" s="45" t="s">
        <v>479</v>
      </c>
      <c r="C212" s="45" t="s">
        <v>189</v>
      </c>
      <c r="D212" s="45" t="s">
        <v>27</v>
      </c>
      <c r="E212" s="93" t="s">
        <v>190</v>
      </c>
      <c r="F212" s="47" t="s">
        <v>43</v>
      </c>
      <c r="G212" s="85">
        <v>300</v>
      </c>
      <c r="H212" s="89"/>
      <c r="I212" s="89"/>
      <c r="J212" s="89"/>
      <c r="K212" s="48">
        <v>0</v>
      </c>
    </row>
    <row r="213" spans="2:11" ht="26.1" customHeight="1" x14ac:dyDescent="0.25">
      <c r="B213" s="45" t="s">
        <v>480</v>
      </c>
      <c r="C213" s="45" t="s">
        <v>481</v>
      </c>
      <c r="D213" s="45" t="s">
        <v>27</v>
      </c>
      <c r="E213" s="93" t="s">
        <v>482</v>
      </c>
      <c r="F213" s="47" t="s">
        <v>25</v>
      </c>
      <c r="G213" s="85">
        <v>1</v>
      </c>
      <c r="H213" s="89"/>
      <c r="I213" s="89"/>
      <c r="J213" s="89"/>
      <c r="K213" s="48">
        <v>0</v>
      </c>
    </row>
    <row r="214" spans="2:11" ht="26.1" customHeight="1" x14ac:dyDescent="0.25">
      <c r="B214" s="45" t="s">
        <v>483</v>
      </c>
      <c r="C214" s="45" t="s">
        <v>484</v>
      </c>
      <c r="D214" s="45" t="s">
        <v>27</v>
      </c>
      <c r="E214" s="93" t="s">
        <v>485</v>
      </c>
      <c r="F214" s="47" t="s">
        <v>25</v>
      </c>
      <c r="G214" s="85">
        <v>3</v>
      </c>
      <c r="H214" s="89"/>
      <c r="I214" s="89"/>
      <c r="J214" s="89"/>
      <c r="K214" s="48">
        <v>0</v>
      </c>
    </row>
    <row r="215" spans="2:11" ht="26.1" customHeight="1" x14ac:dyDescent="0.25">
      <c r="B215" s="45" t="s">
        <v>486</v>
      </c>
      <c r="C215" s="45" t="s">
        <v>310</v>
      </c>
      <c r="D215" s="45" t="s">
        <v>27</v>
      </c>
      <c r="E215" s="93" t="s">
        <v>311</v>
      </c>
      <c r="F215" s="47" t="s">
        <v>25</v>
      </c>
      <c r="G215" s="85">
        <v>3</v>
      </c>
      <c r="H215" s="89"/>
      <c r="I215" s="89"/>
      <c r="J215" s="89"/>
      <c r="K215" s="48">
        <v>0</v>
      </c>
    </row>
    <row r="216" spans="2:11" ht="26.1" customHeight="1" x14ac:dyDescent="0.25">
      <c r="B216" s="45" t="s">
        <v>487</v>
      </c>
      <c r="C216" s="45" t="s">
        <v>488</v>
      </c>
      <c r="D216" s="45" t="s">
        <v>20</v>
      </c>
      <c r="E216" s="93" t="s">
        <v>489</v>
      </c>
      <c r="F216" s="47" t="s">
        <v>41</v>
      </c>
      <c r="G216" s="85">
        <v>2</v>
      </c>
      <c r="H216" s="89"/>
      <c r="I216" s="89"/>
      <c r="J216" s="89"/>
      <c r="K216" s="48">
        <v>0</v>
      </c>
    </row>
    <row r="217" spans="2:11" ht="26.1" customHeight="1" x14ac:dyDescent="0.25">
      <c r="B217" s="45" t="s">
        <v>490</v>
      </c>
      <c r="C217" s="45" t="s">
        <v>192</v>
      </c>
      <c r="D217" s="45" t="s">
        <v>20</v>
      </c>
      <c r="E217" s="93" t="s">
        <v>193</v>
      </c>
      <c r="F217" s="47" t="s">
        <v>41</v>
      </c>
      <c r="G217" s="85">
        <v>5</v>
      </c>
      <c r="H217" s="89"/>
      <c r="I217" s="89"/>
      <c r="J217" s="89"/>
      <c r="K217" s="48">
        <v>0</v>
      </c>
    </row>
    <row r="218" spans="2:11" ht="26.1" customHeight="1" x14ac:dyDescent="0.25">
      <c r="B218" s="45" t="s">
        <v>491</v>
      </c>
      <c r="C218" s="45" t="s">
        <v>195</v>
      </c>
      <c r="D218" s="45" t="s">
        <v>20</v>
      </c>
      <c r="E218" s="93" t="s">
        <v>196</v>
      </c>
      <c r="F218" s="47" t="s">
        <v>41</v>
      </c>
      <c r="G218" s="85">
        <v>5</v>
      </c>
      <c r="H218" s="89"/>
      <c r="I218" s="89"/>
      <c r="J218" s="89"/>
      <c r="K218" s="48">
        <v>0</v>
      </c>
    </row>
    <row r="219" spans="2:11" ht="26.1" customHeight="1" x14ac:dyDescent="0.25">
      <c r="B219" s="45" t="s">
        <v>492</v>
      </c>
      <c r="C219" s="45" t="s">
        <v>493</v>
      </c>
      <c r="D219" s="45" t="s">
        <v>27</v>
      </c>
      <c r="E219" s="93" t="s">
        <v>494</v>
      </c>
      <c r="F219" s="47" t="s">
        <v>25</v>
      </c>
      <c r="G219" s="85">
        <v>1</v>
      </c>
      <c r="H219" s="89"/>
      <c r="I219" s="89"/>
      <c r="J219" s="89"/>
      <c r="K219" s="48">
        <v>0</v>
      </c>
    </row>
    <row r="220" spans="2:11" ht="24" customHeight="1" x14ac:dyDescent="0.2">
      <c r="B220" s="43" t="s">
        <v>495</v>
      </c>
      <c r="C220" s="43" t="s">
        <v>64</v>
      </c>
      <c r="D220" s="43"/>
      <c r="E220" s="29" t="s">
        <v>496</v>
      </c>
      <c r="F220" s="43"/>
      <c r="G220" s="86">
        <v>1</v>
      </c>
      <c r="H220" s="90" t="s">
        <v>50</v>
      </c>
      <c r="I220" s="90">
        <v>0</v>
      </c>
      <c r="J220" s="91">
        <v>0</v>
      </c>
      <c r="K220" s="30">
        <v>0</v>
      </c>
    </row>
    <row r="221" spans="2:11" ht="26.1" customHeight="1" x14ac:dyDescent="0.25">
      <c r="B221" s="45" t="s">
        <v>497</v>
      </c>
      <c r="C221" s="45" t="s">
        <v>498</v>
      </c>
      <c r="D221" s="45" t="s">
        <v>34</v>
      </c>
      <c r="E221" s="93" t="s">
        <v>499</v>
      </c>
      <c r="F221" s="47" t="s">
        <v>24</v>
      </c>
      <c r="G221" s="85">
        <v>30</v>
      </c>
      <c r="H221" s="89"/>
      <c r="I221" s="89"/>
      <c r="J221" s="89"/>
      <c r="K221" s="48">
        <v>0</v>
      </c>
    </row>
    <row r="222" spans="2:11" ht="26.1" customHeight="1" x14ac:dyDescent="0.25">
      <c r="B222" s="45" t="s">
        <v>500</v>
      </c>
      <c r="C222" s="45" t="s">
        <v>501</v>
      </c>
      <c r="D222" s="45" t="s">
        <v>23</v>
      </c>
      <c r="E222" s="93" t="s">
        <v>502</v>
      </c>
      <c r="F222" s="47" t="s">
        <v>24</v>
      </c>
      <c r="G222" s="85">
        <v>3</v>
      </c>
      <c r="H222" s="89"/>
      <c r="I222" s="89"/>
      <c r="J222" s="89"/>
      <c r="K222" s="48">
        <v>0</v>
      </c>
    </row>
    <row r="223" spans="2:11" ht="26.1" customHeight="1" x14ac:dyDescent="0.25">
      <c r="B223" s="45" t="s">
        <v>503</v>
      </c>
      <c r="C223" s="45" t="s">
        <v>504</v>
      </c>
      <c r="D223" s="45" t="s">
        <v>23</v>
      </c>
      <c r="E223" s="93" t="s">
        <v>505</v>
      </c>
      <c r="F223" s="47" t="s">
        <v>43</v>
      </c>
      <c r="G223" s="85">
        <v>5</v>
      </c>
      <c r="H223" s="89"/>
      <c r="I223" s="89"/>
      <c r="J223" s="89"/>
      <c r="K223" s="48">
        <v>0</v>
      </c>
    </row>
    <row r="224" spans="2:11" ht="26.1" customHeight="1" x14ac:dyDescent="0.25">
      <c r="B224" s="45" t="s">
        <v>506</v>
      </c>
      <c r="C224" s="45" t="s">
        <v>507</v>
      </c>
      <c r="D224" s="45" t="s">
        <v>23</v>
      </c>
      <c r="E224" s="93" t="s">
        <v>508</v>
      </c>
      <c r="F224" s="47" t="s">
        <v>25</v>
      </c>
      <c r="G224" s="85">
        <v>1</v>
      </c>
      <c r="H224" s="89"/>
      <c r="I224" s="89"/>
      <c r="J224" s="89"/>
      <c r="K224" s="48">
        <v>0</v>
      </c>
    </row>
    <row r="225" spans="2:11" ht="26.1" customHeight="1" x14ac:dyDescent="0.25">
      <c r="B225" s="45" t="s">
        <v>509</v>
      </c>
      <c r="C225" s="45" t="s">
        <v>510</v>
      </c>
      <c r="D225" s="45" t="s">
        <v>34</v>
      </c>
      <c r="E225" s="93" t="s">
        <v>511</v>
      </c>
      <c r="F225" s="47" t="s">
        <v>25</v>
      </c>
      <c r="G225" s="85">
        <v>1</v>
      </c>
      <c r="H225" s="89"/>
      <c r="I225" s="89"/>
      <c r="J225" s="89"/>
      <c r="K225" s="48">
        <v>0</v>
      </c>
    </row>
    <row r="226" spans="2:11" ht="24" customHeight="1" x14ac:dyDescent="0.2">
      <c r="B226" s="43" t="s">
        <v>512</v>
      </c>
      <c r="C226" s="43" t="s">
        <v>64</v>
      </c>
      <c r="D226" s="43"/>
      <c r="E226" s="29" t="s">
        <v>97</v>
      </c>
      <c r="F226" s="43"/>
      <c r="G226" s="86">
        <v>1</v>
      </c>
      <c r="H226" s="90" t="s">
        <v>50</v>
      </c>
      <c r="I226" s="90">
        <v>0</v>
      </c>
      <c r="J226" s="91">
        <v>0</v>
      </c>
      <c r="K226" s="30">
        <v>0</v>
      </c>
    </row>
    <row r="227" spans="2:11" ht="26.1" customHeight="1" x14ac:dyDescent="0.25">
      <c r="B227" s="45" t="s">
        <v>513</v>
      </c>
      <c r="C227" s="45" t="s">
        <v>514</v>
      </c>
      <c r="D227" s="45" t="s">
        <v>23</v>
      </c>
      <c r="E227" s="93" t="s">
        <v>515</v>
      </c>
      <c r="F227" s="47" t="s">
        <v>25</v>
      </c>
      <c r="G227" s="85">
        <v>2</v>
      </c>
      <c r="H227" s="89"/>
      <c r="I227" s="89"/>
      <c r="J227" s="89"/>
      <c r="K227" s="48">
        <v>0</v>
      </c>
    </row>
    <row r="228" spans="2:11" ht="24" customHeight="1" x14ac:dyDescent="0.2">
      <c r="B228" s="43" t="s">
        <v>516</v>
      </c>
      <c r="C228" s="43" t="s">
        <v>64</v>
      </c>
      <c r="D228" s="43"/>
      <c r="E228" s="29" t="s">
        <v>169</v>
      </c>
      <c r="F228" s="43"/>
      <c r="G228" s="86">
        <v>1</v>
      </c>
      <c r="H228" s="90" t="s">
        <v>50</v>
      </c>
      <c r="I228" s="90">
        <v>0</v>
      </c>
      <c r="J228" s="91">
        <v>0</v>
      </c>
      <c r="K228" s="30">
        <v>0</v>
      </c>
    </row>
    <row r="229" spans="2:11" ht="26.1" customHeight="1" x14ac:dyDescent="0.25">
      <c r="B229" s="45" t="s">
        <v>517</v>
      </c>
      <c r="C229" s="45" t="s">
        <v>171</v>
      </c>
      <c r="D229" s="45" t="s">
        <v>20</v>
      </c>
      <c r="E229" s="93" t="s">
        <v>172</v>
      </c>
      <c r="F229" s="47" t="s">
        <v>42</v>
      </c>
      <c r="G229" s="85">
        <v>3</v>
      </c>
      <c r="H229" s="89"/>
      <c r="I229" s="89"/>
      <c r="J229" s="89"/>
      <c r="K229" s="48">
        <v>0</v>
      </c>
    </row>
    <row r="230" spans="2:11" ht="26.1" customHeight="1" x14ac:dyDescent="0.25">
      <c r="B230" s="45" t="s">
        <v>518</v>
      </c>
      <c r="C230" s="45" t="s">
        <v>56</v>
      </c>
      <c r="D230" s="45" t="s">
        <v>20</v>
      </c>
      <c r="E230" s="93" t="s">
        <v>44</v>
      </c>
      <c r="F230" s="47" t="s">
        <v>42</v>
      </c>
      <c r="G230" s="85">
        <v>1</v>
      </c>
      <c r="H230" s="89"/>
      <c r="I230" s="89"/>
      <c r="J230" s="89"/>
      <c r="K230" s="48">
        <v>0</v>
      </c>
    </row>
    <row r="231" spans="2:11" ht="24" customHeight="1" x14ac:dyDescent="0.2">
      <c r="B231" s="43" t="s">
        <v>519</v>
      </c>
      <c r="C231" s="43" t="s">
        <v>64</v>
      </c>
      <c r="D231" s="43"/>
      <c r="E231" s="29" t="s">
        <v>520</v>
      </c>
      <c r="F231" s="43"/>
      <c r="G231" s="86">
        <v>1</v>
      </c>
      <c r="H231" s="90" t="s">
        <v>50</v>
      </c>
      <c r="I231" s="90">
        <v>0</v>
      </c>
      <c r="J231" s="91">
        <v>0</v>
      </c>
      <c r="K231" s="30">
        <v>0</v>
      </c>
    </row>
    <row r="232" spans="2:11" ht="26.1" customHeight="1" x14ac:dyDescent="0.25">
      <c r="B232" s="45" t="s">
        <v>521</v>
      </c>
      <c r="C232" s="45" t="s">
        <v>522</v>
      </c>
      <c r="D232" s="45" t="s">
        <v>27</v>
      </c>
      <c r="E232" s="93" t="s">
        <v>523</v>
      </c>
      <c r="F232" s="47" t="s">
        <v>25</v>
      </c>
      <c r="G232" s="85">
        <v>2</v>
      </c>
      <c r="H232" s="89"/>
      <c r="I232" s="89"/>
      <c r="J232" s="89"/>
      <c r="K232" s="48">
        <v>0</v>
      </c>
    </row>
    <row r="233" spans="2:11" ht="26.1" customHeight="1" x14ac:dyDescent="0.25">
      <c r="B233" s="45" t="s">
        <v>524</v>
      </c>
      <c r="C233" s="45" t="s">
        <v>525</v>
      </c>
      <c r="D233" s="45" t="s">
        <v>27</v>
      </c>
      <c r="E233" s="93" t="s">
        <v>526</v>
      </c>
      <c r="F233" s="47" t="s">
        <v>25</v>
      </c>
      <c r="G233" s="85">
        <v>4</v>
      </c>
      <c r="H233" s="89"/>
      <c r="I233" s="89"/>
      <c r="J233" s="89"/>
      <c r="K233" s="48">
        <v>0</v>
      </c>
    </row>
    <row r="234" spans="2:11" ht="26.1" customHeight="1" x14ac:dyDescent="0.25">
      <c r="B234" s="45" t="s">
        <v>527</v>
      </c>
      <c r="C234" s="45" t="s">
        <v>528</v>
      </c>
      <c r="D234" s="45" t="s">
        <v>31</v>
      </c>
      <c r="E234" s="93" t="s">
        <v>529</v>
      </c>
      <c r="F234" s="47" t="s">
        <v>41</v>
      </c>
      <c r="G234" s="85">
        <v>2</v>
      </c>
      <c r="H234" s="89"/>
      <c r="I234" s="89"/>
      <c r="J234" s="89"/>
      <c r="K234" s="48">
        <v>0</v>
      </c>
    </row>
    <row r="235" spans="2:11" ht="24" customHeight="1" x14ac:dyDescent="0.2">
      <c r="B235" s="43" t="s">
        <v>530</v>
      </c>
      <c r="C235" s="43" t="s">
        <v>64</v>
      </c>
      <c r="D235" s="43"/>
      <c r="E235" s="29" t="s">
        <v>198</v>
      </c>
      <c r="F235" s="43"/>
      <c r="G235" s="86">
        <v>1</v>
      </c>
      <c r="H235" s="90" t="s">
        <v>50</v>
      </c>
      <c r="I235" s="90">
        <v>0</v>
      </c>
      <c r="J235" s="91">
        <v>0</v>
      </c>
      <c r="K235" s="30">
        <v>0</v>
      </c>
    </row>
    <row r="236" spans="2:11" ht="26.1" customHeight="1" x14ac:dyDescent="0.25">
      <c r="B236" s="45" t="s">
        <v>531</v>
      </c>
      <c r="C236" s="45" t="s">
        <v>532</v>
      </c>
      <c r="D236" s="45" t="s">
        <v>27</v>
      </c>
      <c r="E236" s="93" t="s">
        <v>533</v>
      </c>
      <c r="F236" s="47" t="s">
        <v>25</v>
      </c>
      <c r="G236" s="85">
        <v>1</v>
      </c>
      <c r="H236" s="89"/>
      <c r="I236" s="89"/>
      <c r="J236" s="89"/>
      <c r="K236" s="48">
        <v>0</v>
      </c>
    </row>
    <row r="237" spans="2:11" ht="26.1" customHeight="1" x14ac:dyDescent="0.25">
      <c r="B237" s="45" t="s">
        <v>534</v>
      </c>
      <c r="C237" s="45" t="s">
        <v>535</v>
      </c>
      <c r="D237" s="45" t="s">
        <v>20</v>
      </c>
      <c r="E237" s="93" t="s">
        <v>536</v>
      </c>
      <c r="F237" s="47" t="s">
        <v>42</v>
      </c>
      <c r="G237" s="85">
        <v>1</v>
      </c>
      <c r="H237" s="89"/>
      <c r="I237" s="89"/>
      <c r="J237" s="89"/>
      <c r="K237" s="48">
        <v>0</v>
      </c>
    </row>
    <row r="238" spans="2:11" ht="26.1" customHeight="1" x14ac:dyDescent="0.25">
      <c r="B238" s="45" t="s">
        <v>537</v>
      </c>
      <c r="C238" s="45" t="s">
        <v>345</v>
      </c>
      <c r="D238" s="45" t="s">
        <v>20</v>
      </c>
      <c r="E238" s="93" t="s">
        <v>346</v>
      </c>
      <c r="F238" s="47" t="s">
        <v>42</v>
      </c>
      <c r="G238" s="85">
        <v>1</v>
      </c>
      <c r="H238" s="89"/>
      <c r="I238" s="89"/>
      <c r="J238" s="89"/>
      <c r="K238" s="48">
        <v>0</v>
      </c>
    </row>
    <row r="239" spans="2:11" ht="24" customHeight="1" x14ac:dyDescent="0.2">
      <c r="B239" s="43" t="s">
        <v>538</v>
      </c>
      <c r="C239" s="43" t="s">
        <v>64</v>
      </c>
      <c r="D239" s="43"/>
      <c r="E239" s="29" t="s">
        <v>539</v>
      </c>
      <c r="F239" s="43"/>
      <c r="G239" s="86">
        <v>1</v>
      </c>
      <c r="H239" s="90" t="s">
        <v>50</v>
      </c>
      <c r="I239" s="90">
        <v>0</v>
      </c>
      <c r="J239" s="91">
        <v>0</v>
      </c>
      <c r="K239" s="30">
        <v>0</v>
      </c>
    </row>
    <row r="240" spans="2:11" ht="24" customHeight="1" x14ac:dyDescent="0.2">
      <c r="B240" s="43" t="s">
        <v>540</v>
      </c>
      <c r="C240" s="43" t="s">
        <v>64</v>
      </c>
      <c r="D240" s="43"/>
      <c r="E240" s="29" t="s">
        <v>140</v>
      </c>
      <c r="F240" s="43"/>
      <c r="G240" s="86">
        <v>1</v>
      </c>
      <c r="H240" s="90" t="s">
        <v>50</v>
      </c>
      <c r="I240" s="90">
        <v>0</v>
      </c>
      <c r="J240" s="91">
        <v>0</v>
      </c>
      <c r="K240" s="30">
        <v>0</v>
      </c>
    </row>
    <row r="241" spans="2:11" ht="26.1" customHeight="1" x14ac:dyDescent="0.25">
      <c r="B241" s="45" t="s">
        <v>541</v>
      </c>
      <c r="C241" s="45" t="s">
        <v>542</v>
      </c>
      <c r="D241" s="45" t="s">
        <v>31</v>
      </c>
      <c r="E241" s="93" t="s">
        <v>543</v>
      </c>
      <c r="F241" s="47" t="s">
        <v>24</v>
      </c>
      <c r="G241" s="85">
        <v>8.31</v>
      </c>
      <c r="H241" s="89"/>
      <c r="I241" s="89"/>
      <c r="J241" s="89"/>
      <c r="K241" s="48">
        <v>0</v>
      </c>
    </row>
    <row r="242" spans="2:11" ht="24" customHeight="1" x14ac:dyDescent="0.2">
      <c r="B242" s="43" t="s">
        <v>544</v>
      </c>
      <c r="C242" s="43" t="s">
        <v>64</v>
      </c>
      <c r="D242" s="43"/>
      <c r="E242" s="29" t="s">
        <v>545</v>
      </c>
      <c r="F242" s="43"/>
      <c r="G242" s="86">
        <v>1</v>
      </c>
      <c r="H242" s="90" t="s">
        <v>50</v>
      </c>
      <c r="I242" s="90">
        <v>0</v>
      </c>
      <c r="J242" s="91">
        <v>0</v>
      </c>
      <c r="K242" s="30">
        <v>0</v>
      </c>
    </row>
    <row r="243" spans="2:11" ht="26.1" customHeight="1" x14ac:dyDescent="0.25">
      <c r="B243" s="45" t="s">
        <v>546</v>
      </c>
      <c r="C243" s="45" t="s">
        <v>547</v>
      </c>
      <c r="D243" s="45" t="s">
        <v>20</v>
      </c>
      <c r="E243" s="93" t="s">
        <v>548</v>
      </c>
      <c r="F243" s="47" t="s">
        <v>24</v>
      </c>
      <c r="G243" s="85">
        <v>39.07</v>
      </c>
      <c r="H243" s="89"/>
      <c r="I243" s="89"/>
      <c r="J243" s="89"/>
      <c r="K243" s="48">
        <v>0</v>
      </c>
    </row>
    <row r="244" spans="2:11" ht="26.1" customHeight="1" x14ac:dyDescent="0.25">
      <c r="B244" s="45" t="s">
        <v>549</v>
      </c>
      <c r="C244" s="45" t="s">
        <v>550</v>
      </c>
      <c r="D244" s="45" t="s">
        <v>23</v>
      </c>
      <c r="E244" s="93" t="s">
        <v>551</v>
      </c>
      <c r="F244" s="47" t="s">
        <v>43</v>
      </c>
      <c r="G244" s="85">
        <v>2</v>
      </c>
      <c r="H244" s="89"/>
      <c r="I244" s="89"/>
      <c r="J244" s="89"/>
      <c r="K244" s="48">
        <v>0</v>
      </c>
    </row>
    <row r="245" spans="2:11" ht="24" customHeight="1" x14ac:dyDescent="0.2">
      <c r="B245" s="43" t="s">
        <v>552</v>
      </c>
      <c r="C245" s="43" t="s">
        <v>64</v>
      </c>
      <c r="D245" s="43"/>
      <c r="E245" s="29" t="s">
        <v>553</v>
      </c>
      <c r="F245" s="43"/>
      <c r="G245" s="86">
        <v>1</v>
      </c>
      <c r="H245" s="90" t="s">
        <v>50</v>
      </c>
      <c r="I245" s="90">
        <v>0</v>
      </c>
      <c r="J245" s="91">
        <v>0</v>
      </c>
      <c r="K245" s="30">
        <v>0</v>
      </c>
    </row>
    <row r="246" spans="2:11" ht="26.1" customHeight="1" x14ac:dyDescent="0.25">
      <c r="B246" s="45" t="s">
        <v>554</v>
      </c>
      <c r="C246" s="45" t="s">
        <v>555</v>
      </c>
      <c r="D246" s="45" t="s">
        <v>31</v>
      </c>
      <c r="E246" s="93" t="s">
        <v>556</v>
      </c>
      <c r="F246" s="47" t="s">
        <v>24</v>
      </c>
      <c r="G246" s="85">
        <v>8.31</v>
      </c>
      <c r="H246" s="89"/>
      <c r="I246" s="89"/>
      <c r="J246" s="89"/>
      <c r="K246" s="48">
        <v>0</v>
      </c>
    </row>
    <row r="247" spans="2:11" ht="24" customHeight="1" x14ac:dyDescent="0.2">
      <c r="B247" s="43" t="s">
        <v>557</v>
      </c>
      <c r="C247" s="43" t="s">
        <v>64</v>
      </c>
      <c r="D247" s="43"/>
      <c r="E247" s="29" t="s">
        <v>558</v>
      </c>
      <c r="F247" s="43"/>
      <c r="G247" s="86">
        <v>1</v>
      </c>
      <c r="H247" s="90" t="s">
        <v>50</v>
      </c>
      <c r="I247" s="90">
        <v>0</v>
      </c>
      <c r="J247" s="91">
        <v>0</v>
      </c>
      <c r="K247" s="30">
        <v>0</v>
      </c>
    </row>
    <row r="248" spans="2:11" ht="24" customHeight="1" x14ac:dyDescent="0.2">
      <c r="B248" s="43" t="s">
        <v>559</v>
      </c>
      <c r="C248" s="43" t="s">
        <v>64</v>
      </c>
      <c r="D248" s="43"/>
      <c r="E248" s="29" t="s">
        <v>560</v>
      </c>
      <c r="F248" s="43"/>
      <c r="G248" s="86">
        <v>1</v>
      </c>
      <c r="H248" s="90" t="s">
        <v>50</v>
      </c>
      <c r="I248" s="90">
        <v>0</v>
      </c>
      <c r="J248" s="91">
        <v>0</v>
      </c>
      <c r="K248" s="30">
        <v>0</v>
      </c>
    </row>
    <row r="249" spans="2:11" ht="26.1" customHeight="1" x14ac:dyDescent="0.25">
      <c r="B249" s="45" t="s">
        <v>561</v>
      </c>
      <c r="C249" s="45" t="s">
        <v>562</v>
      </c>
      <c r="D249" s="45" t="s">
        <v>34</v>
      </c>
      <c r="E249" s="93" t="s">
        <v>563</v>
      </c>
      <c r="F249" s="47" t="s">
        <v>25</v>
      </c>
      <c r="G249" s="85">
        <v>1</v>
      </c>
      <c r="H249" s="89"/>
      <c r="I249" s="89"/>
      <c r="J249" s="89"/>
      <c r="K249" s="48">
        <v>0</v>
      </c>
    </row>
    <row r="250" spans="2:11" ht="26.1" customHeight="1" x14ac:dyDescent="0.25">
      <c r="B250" s="45" t="s">
        <v>564</v>
      </c>
      <c r="C250" s="45" t="s">
        <v>565</v>
      </c>
      <c r="D250" s="45" t="s">
        <v>34</v>
      </c>
      <c r="E250" s="93" t="s">
        <v>566</v>
      </c>
      <c r="F250" s="47" t="s">
        <v>25</v>
      </c>
      <c r="G250" s="85">
        <v>1</v>
      </c>
      <c r="H250" s="89"/>
      <c r="I250" s="89"/>
      <c r="J250" s="89"/>
      <c r="K250" s="48">
        <v>0</v>
      </c>
    </row>
    <row r="251" spans="2:11" ht="24" customHeight="1" x14ac:dyDescent="0.2">
      <c r="B251" s="43" t="s">
        <v>567</v>
      </c>
      <c r="C251" s="43" t="s">
        <v>64</v>
      </c>
      <c r="D251" s="43"/>
      <c r="E251" s="29" t="s">
        <v>568</v>
      </c>
      <c r="F251" s="43"/>
      <c r="G251" s="86">
        <v>1</v>
      </c>
      <c r="H251" s="90" t="s">
        <v>50</v>
      </c>
      <c r="I251" s="90">
        <v>0</v>
      </c>
      <c r="J251" s="91">
        <v>0</v>
      </c>
      <c r="K251" s="30">
        <v>0</v>
      </c>
    </row>
    <row r="252" spans="2:11" ht="24" customHeight="1" x14ac:dyDescent="0.2">
      <c r="B252" s="43" t="s">
        <v>569</v>
      </c>
      <c r="C252" s="43" t="s">
        <v>64</v>
      </c>
      <c r="D252" s="43"/>
      <c r="E252" s="29" t="s">
        <v>140</v>
      </c>
      <c r="F252" s="43"/>
      <c r="G252" s="86">
        <v>1</v>
      </c>
      <c r="H252" s="90" t="s">
        <v>50</v>
      </c>
      <c r="I252" s="90">
        <v>0</v>
      </c>
      <c r="J252" s="91">
        <v>0</v>
      </c>
      <c r="K252" s="30">
        <v>0</v>
      </c>
    </row>
    <row r="253" spans="2:11" ht="26.1" customHeight="1" x14ac:dyDescent="0.25">
      <c r="B253" s="45" t="s">
        <v>570</v>
      </c>
      <c r="C253" s="45" t="s">
        <v>571</v>
      </c>
      <c r="D253" s="45" t="s">
        <v>20</v>
      </c>
      <c r="E253" s="93" t="s">
        <v>572</v>
      </c>
      <c r="F253" s="47" t="s">
        <v>24</v>
      </c>
      <c r="G253" s="85">
        <v>1.5</v>
      </c>
      <c r="H253" s="89"/>
      <c r="I253" s="89"/>
      <c r="J253" s="89"/>
      <c r="K253" s="48">
        <v>0</v>
      </c>
    </row>
    <row r="254" spans="2:11" ht="26.1" customHeight="1" x14ac:dyDescent="0.25">
      <c r="B254" s="45" t="s">
        <v>573</v>
      </c>
      <c r="C254" s="45" t="s">
        <v>574</v>
      </c>
      <c r="D254" s="45" t="s">
        <v>23</v>
      </c>
      <c r="E254" s="93" t="s">
        <v>575</v>
      </c>
      <c r="F254" s="47" t="s">
        <v>24</v>
      </c>
      <c r="G254" s="85">
        <v>1.5</v>
      </c>
      <c r="H254" s="89"/>
      <c r="I254" s="89"/>
      <c r="J254" s="89"/>
      <c r="K254" s="48">
        <v>0</v>
      </c>
    </row>
    <row r="255" spans="2:11" ht="24" customHeight="1" x14ac:dyDescent="0.2">
      <c r="B255" s="43" t="s">
        <v>576</v>
      </c>
      <c r="C255" s="43" t="s">
        <v>64</v>
      </c>
      <c r="D255" s="43"/>
      <c r="E255" s="29" t="s">
        <v>577</v>
      </c>
      <c r="F255" s="43"/>
      <c r="G255" s="86">
        <v>1</v>
      </c>
      <c r="H255" s="90" t="s">
        <v>50</v>
      </c>
      <c r="I255" s="90">
        <v>0</v>
      </c>
      <c r="J255" s="91">
        <v>0</v>
      </c>
      <c r="K255" s="30">
        <v>0</v>
      </c>
    </row>
    <row r="256" spans="2:11" ht="26.1" customHeight="1" x14ac:dyDescent="0.25">
      <c r="B256" s="45" t="s">
        <v>578</v>
      </c>
      <c r="C256" s="45" t="s">
        <v>399</v>
      </c>
      <c r="D256" s="45" t="s">
        <v>20</v>
      </c>
      <c r="E256" s="93" t="s">
        <v>400</v>
      </c>
      <c r="F256" s="47" t="s">
        <v>24</v>
      </c>
      <c r="G256" s="85">
        <v>3</v>
      </c>
      <c r="H256" s="89"/>
      <c r="I256" s="89"/>
      <c r="J256" s="89"/>
      <c r="K256" s="48">
        <v>0</v>
      </c>
    </row>
    <row r="257" spans="2:11" ht="26.1" customHeight="1" x14ac:dyDescent="0.25">
      <c r="B257" s="45" t="s">
        <v>579</v>
      </c>
      <c r="C257" s="45" t="s">
        <v>580</v>
      </c>
      <c r="D257" s="45" t="s">
        <v>20</v>
      </c>
      <c r="E257" s="93" t="s">
        <v>581</v>
      </c>
      <c r="F257" s="47" t="s">
        <v>24</v>
      </c>
      <c r="G257" s="85">
        <v>33.9</v>
      </c>
      <c r="H257" s="89"/>
      <c r="I257" s="89"/>
      <c r="J257" s="89"/>
      <c r="K257" s="48">
        <v>0</v>
      </c>
    </row>
    <row r="258" spans="2:11" ht="24" customHeight="1" x14ac:dyDescent="0.2">
      <c r="B258" s="43" t="s">
        <v>582</v>
      </c>
      <c r="C258" s="43" t="s">
        <v>64</v>
      </c>
      <c r="D258" s="43"/>
      <c r="E258" s="29" t="s">
        <v>258</v>
      </c>
      <c r="F258" s="43"/>
      <c r="G258" s="86">
        <v>1</v>
      </c>
      <c r="H258" s="90" t="s">
        <v>50</v>
      </c>
      <c r="I258" s="90">
        <v>0</v>
      </c>
      <c r="J258" s="91">
        <v>0</v>
      </c>
      <c r="K258" s="30">
        <v>0</v>
      </c>
    </row>
    <row r="259" spans="2:11" ht="26.1" customHeight="1" x14ac:dyDescent="0.25">
      <c r="B259" s="45" t="s">
        <v>583</v>
      </c>
      <c r="C259" s="45" t="s">
        <v>415</v>
      </c>
      <c r="D259" s="45" t="s">
        <v>20</v>
      </c>
      <c r="E259" s="93" t="s">
        <v>416</v>
      </c>
      <c r="F259" s="47" t="s">
        <v>24</v>
      </c>
      <c r="G259" s="85">
        <v>0.77</v>
      </c>
      <c r="H259" s="89"/>
      <c r="I259" s="89"/>
      <c r="J259" s="89"/>
      <c r="K259" s="48">
        <v>0</v>
      </c>
    </row>
    <row r="260" spans="2:11" ht="26.1" customHeight="1" x14ac:dyDescent="0.25">
      <c r="B260" s="45" t="s">
        <v>584</v>
      </c>
      <c r="C260" s="45" t="s">
        <v>329</v>
      </c>
      <c r="D260" s="45" t="s">
        <v>20</v>
      </c>
      <c r="E260" s="93" t="s">
        <v>330</v>
      </c>
      <c r="F260" s="47" t="s">
        <v>24</v>
      </c>
      <c r="G260" s="85">
        <v>3</v>
      </c>
      <c r="H260" s="89"/>
      <c r="I260" s="89"/>
      <c r="J260" s="89"/>
      <c r="K260" s="48">
        <v>0</v>
      </c>
    </row>
    <row r="261" spans="2:11" ht="26.1" customHeight="1" x14ac:dyDescent="0.25">
      <c r="B261" s="45" t="s">
        <v>585</v>
      </c>
      <c r="C261" s="45" t="s">
        <v>332</v>
      </c>
      <c r="D261" s="45" t="s">
        <v>20</v>
      </c>
      <c r="E261" s="93" t="s">
        <v>333</v>
      </c>
      <c r="F261" s="47" t="s">
        <v>24</v>
      </c>
      <c r="G261" s="85">
        <v>1.2</v>
      </c>
      <c r="H261" s="89"/>
      <c r="I261" s="89"/>
      <c r="J261" s="89"/>
      <c r="K261" s="48">
        <v>0</v>
      </c>
    </row>
    <row r="262" spans="2:11" ht="24" customHeight="1" x14ac:dyDescent="0.2">
      <c r="B262" s="43" t="s">
        <v>586</v>
      </c>
      <c r="C262" s="43" t="s">
        <v>64</v>
      </c>
      <c r="D262" s="43"/>
      <c r="E262" s="29" t="s">
        <v>77</v>
      </c>
      <c r="F262" s="43"/>
      <c r="G262" s="86">
        <v>1</v>
      </c>
      <c r="H262" s="90" t="s">
        <v>50</v>
      </c>
      <c r="I262" s="90">
        <v>0</v>
      </c>
      <c r="J262" s="91">
        <v>0</v>
      </c>
      <c r="K262" s="30">
        <v>0</v>
      </c>
    </row>
    <row r="263" spans="2:11" ht="26.1" customHeight="1" x14ac:dyDescent="0.25">
      <c r="B263" s="45" t="s">
        <v>587</v>
      </c>
      <c r="C263" s="45" t="s">
        <v>273</v>
      </c>
      <c r="D263" s="45" t="s">
        <v>27</v>
      </c>
      <c r="E263" s="93" t="s">
        <v>274</v>
      </c>
      <c r="F263" s="47" t="s">
        <v>24</v>
      </c>
      <c r="G263" s="85">
        <v>67.8</v>
      </c>
      <c r="H263" s="89"/>
      <c r="I263" s="89"/>
      <c r="J263" s="89"/>
      <c r="K263" s="48">
        <v>0</v>
      </c>
    </row>
    <row r="264" spans="2:11" ht="26.1" customHeight="1" x14ac:dyDescent="0.25">
      <c r="B264" s="45" t="s">
        <v>588</v>
      </c>
      <c r="C264" s="45" t="s">
        <v>589</v>
      </c>
      <c r="D264" s="45" t="s">
        <v>31</v>
      </c>
      <c r="E264" s="93" t="s">
        <v>590</v>
      </c>
      <c r="F264" s="47" t="s">
        <v>24</v>
      </c>
      <c r="G264" s="85">
        <v>67.8</v>
      </c>
      <c r="H264" s="89"/>
      <c r="I264" s="89"/>
      <c r="J264" s="89"/>
      <c r="K264" s="48">
        <v>0</v>
      </c>
    </row>
    <row r="265" spans="2:11" ht="26.1" customHeight="1" x14ac:dyDescent="0.25">
      <c r="B265" s="45" t="s">
        <v>591</v>
      </c>
      <c r="C265" s="45" t="s">
        <v>418</v>
      </c>
      <c r="D265" s="45" t="s">
        <v>27</v>
      </c>
      <c r="E265" s="93" t="s">
        <v>419</v>
      </c>
      <c r="F265" s="47" t="s">
        <v>24</v>
      </c>
      <c r="G265" s="85">
        <v>30</v>
      </c>
      <c r="H265" s="89"/>
      <c r="I265" s="89"/>
      <c r="J265" s="89"/>
      <c r="K265" s="48">
        <v>0</v>
      </c>
    </row>
    <row r="266" spans="2:11" ht="24" customHeight="1" x14ac:dyDescent="0.2">
      <c r="B266" s="43" t="s">
        <v>592</v>
      </c>
      <c r="C266" s="43" t="s">
        <v>64</v>
      </c>
      <c r="D266" s="43"/>
      <c r="E266" s="29" t="s">
        <v>593</v>
      </c>
      <c r="F266" s="43"/>
      <c r="G266" s="86">
        <v>1</v>
      </c>
      <c r="H266" s="90" t="s">
        <v>50</v>
      </c>
      <c r="I266" s="90">
        <v>0</v>
      </c>
      <c r="J266" s="91">
        <v>0</v>
      </c>
      <c r="K266" s="30">
        <v>0</v>
      </c>
    </row>
    <row r="267" spans="2:11" ht="26.1" customHeight="1" x14ac:dyDescent="0.25">
      <c r="B267" s="45" t="s">
        <v>594</v>
      </c>
      <c r="C267" s="45" t="s">
        <v>399</v>
      </c>
      <c r="D267" s="45" t="s">
        <v>20</v>
      </c>
      <c r="E267" s="93" t="s">
        <v>400</v>
      </c>
      <c r="F267" s="47" t="s">
        <v>24</v>
      </c>
      <c r="G267" s="85">
        <v>2</v>
      </c>
      <c r="H267" s="89"/>
      <c r="I267" s="89"/>
      <c r="J267" s="89"/>
      <c r="K267" s="48">
        <v>0</v>
      </c>
    </row>
    <row r="268" spans="2:11" ht="24" customHeight="1" x14ac:dyDescent="0.2">
      <c r="B268" s="43" t="s">
        <v>595</v>
      </c>
      <c r="C268" s="43" t="s">
        <v>64</v>
      </c>
      <c r="D268" s="43"/>
      <c r="E268" s="29" t="s">
        <v>596</v>
      </c>
      <c r="F268" s="43"/>
      <c r="G268" s="86">
        <v>1</v>
      </c>
      <c r="H268" s="90" t="s">
        <v>50</v>
      </c>
      <c r="I268" s="90">
        <v>0</v>
      </c>
      <c r="J268" s="91">
        <v>0</v>
      </c>
      <c r="K268" s="30">
        <v>0</v>
      </c>
    </row>
    <row r="269" spans="2:11" ht="26.1" customHeight="1" x14ac:dyDescent="0.25">
      <c r="B269" s="45" t="s">
        <v>597</v>
      </c>
      <c r="C269" s="45" t="s">
        <v>396</v>
      </c>
      <c r="D269" s="45" t="s">
        <v>27</v>
      </c>
      <c r="E269" s="93" t="s">
        <v>397</v>
      </c>
      <c r="F269" s="47" t="s">
        <v>24</v>
      </c>
      <c r="G269" s="85">
        <v>4.5999999999999996</v>
      </c>
      <c r="H269" s="89"/>
      <c r="I269" s="89"/>
      <c r="J269" s="89"/>
      <c r="K269" s="48">
        <v>0</v>
      </c>
    </row>
    <row r="270" spans="2:11" ht="24" customHeight="1" x14ac:dyDescent="0.2">
      <c r="B270" s="42" t="s">
        <v>598</v>
      </c>
      <c r="C270" s="42" t="s">
        <v>64</v>
      </c>
      <c r="D270" s="42"/>
      <c r="E270" s="27" t="s">
        <v>599</v>
      </c>
      <c r="F270" s="42"/>
      <c r="G270" s="83">
        <v>1</v>
      </c>
      <c r="H270" s="87" t="s">
        <v>50</v>
      </c>
      <c r="I270" s="87">
        <v>0</v>
      </c>
      <c r="J270" s="88">
        <v>0</v>
      </c>
      <c r="K270" s="28">
        <v>0</v>
      </c>
    </row>
    <row r="271" spans="2:11" ht="24" customHeight="1" x14ac:dyDescent="0.2">
      <c r="B271" s="43" t="s">
        <v>600</v>
      </c>
      <c r="C271" s="43" t="s">
        <v>64</v>
      </c>
      <c r="D271" s="43"/>
      <c r="E271" s="29" t="s">
        <v>601</v>
      </c>
      <c r="F271" s="43"/>
      <c r="G271" s="86">
        <v>1</v>
      </c>
      <c r="H271" s="90" t="s">
        <v>50</v>
      </c>
      <c r="I271" s="90">
        <v>0</v>
      </c>
      <c r="J271" s="91">
        <v>0</v>
      </c>
      <c r="K271" s="30">
        <v>0</v>
      </c>
    </row>
    <row r="272" spans="2:11" ht="24" customHeight="1" x14ac:dyDescent="0.2">
      <c r="B272" s="43" t="s">
        <v>602</v>
      </c>
      <c r="C272" s="43" t="s">
        <v>64</v>
      </c>
      <c r="D272" s="43"/>
      <c r="E272" s="29" t="s">
        <v>140</v>
      </c>
      <c r="F272" s="43"/>
      <c r="G272" s="86">
        <v>1</v>
      </c>
      <c r="H272" s="90" t="s">
        <v>50</v>
      </c>
      <c r="I272" s="90">
        <v>0</v>
      </c>
      <c r="J272" s="91">
        <v>0</v>
      </c>
      <c r="K272" s="30">
        <v>0</v>
      </c>
    </row>
    <row r="273" spans="2:11" ht="26.1" customHeight="1" x14ac:dyDescent="0.25">
      <c r="B273" s="45" t="s">
        <v>603</v>
      </c>
      <c r="C273" s="45" t="s">
        <v>208</v>
      </c>
      <c r="D273" s="45" t="s">
        <v>20</v>
      </c>
      <c r="E273" s="93" t="s">
        <v>209</v>
      </c>
      <c r="F273" s="47" t="s">
        <v>24</v>
      </c>
      <c r="G273" s="85">
        <v>83.93</v>
      </c>
      <c r="H273" s="89"/>
      <c r="I273" s="89"/>
      <c r="J273" s="89"/>
      <c r="K273" s="48">
        <v>0</v>
      </c>
    </row>
    <row r="274" spans="2:11" ht="26.1" customHeight="1" x14ac:dyDescent="0.25">
      <c r="B274" s="45" t="s">
        <v>604</v>
      </c>
      <c r="C274" s="45" t="s">
        <v>445</v>
      </c>
      <c r="D274" s="45" t="s">
        <v>27</v>
      </c>
      <c r="E274" s="93" t="s">
        <v>446</v>
      </c>
      <c r="F274" s="47" t="s">
        <v>25</v>
      </c>
      <c r="G274" s="85">
        <v>2</v>
      </c>
      <c r="H274" s="89"/>
      <c r="I274" s="89"/>
      <c r="J274" s="89"/>
      <c r="K274" s="48">
        <v>0</v>
      </c>
    </row>
    <row r="275" spans="2:11" ht="26.1" customHeight="1" x14ac:dyDescent="0.25">
      <c r="B275" s="45" t="s">
        <v>605</v>
      </c>
      <c r="C275" s="45" t="s">
        <v>606</v>
      </c>
      <c r="D275" s="45" t="s">
        <v>20</v>
      </c>
      <c r="E275" s="93" t="s">
        <v>607</v>
      </c>
      <c r="F275" s="47" t="s">
        <v>41</v>
      </c>
      <c r="G275" s="85">
        <v>50</v>
      </c>
      <c r="H275" s="89"/>
      <c r="I275" s="89"/>
      <c r="J275" s="89"/>
      <c r="K275" s="48">
        <v>0</v>
      </c>
    </row>
    <row r="276" spans="2:11" ht="24" customHeight="1" x14ac:dyDescent="0.2">
      <c r="B276" s="43" t="s">
        <v>608</v>
      </c>
      <c r="C276" s="43" t="s">
        <v>64</v>
      </c>
      <c r="D276" s="43"/>
      <c r="E276" s="29" t="s">
        <v>577</v>
      </c>
      <c r="F276" s="43"/>
      <c r="G276" s="86">
        <v>1</v>
      </c>
      <c r="H276" s="90" t="s">
        <v>50</v>
      </c>
      <c r="I276" s="90">
        <v>0</v>
      </c>
      <c r="J276" s="91">
        <v>0</v>
      </c>
      <c r="K276" s="30">
        <v>0</v>
      </c>
    </row>
    <row r="277" spans="2:11" ht="26.1" customHeight="1" x14ac:dyDescent="0.25">
      <c r="B277" s="45" t="s">
        <v>609</v>
      </c>
      <c r="C277" s="45" t="s">
        <v>399</v>
      </c>
      <c r="D277" s="45" t="s">
        <v>20</v>
      </c>
      <c r="E277" s="93" t="s">
        <v>400</v>
      </c>
      <c r="F277" s="47" t="s">
        <v>24</v>
      </c>
      <c r="G277" s="85">
        <v>2</v>
      </c>
      <c r="H277" s="89"/>
      <c r="I277" s="89"/>
      <c r="J277" s="89"/>
      <c r="K277" s="48">
        <v>0</v>
      </c>
    </row>
    <row r="278" spans="2:11" ht="24" customHeight="1" x14ac:dyDescent="0.2">
      <c r="B278" s="43" t="s">
        <v>610</v>
      </c>
      <c r="C278" s="43" t="s">
        <v>64</v>
      </c>
      <c r="D278" s="43"/>
      <c r="E278" s="29" t="s">
        <v>611</v>
      </c>
      <c r="F278" s="43"/>
      <c r="G278" s="86">
        <v>1</v>
      </c>
      <c r="H278" s="90" t="s">
        <v>50</v>
      </c>
      <c r="I278" s="90">
        <v>0</v>
      </c>
      <c r="J278" s="91">
        <v>0</v>
      </c>
      <c r="K278" s="30">
        <v>0</v>
      </c>
    </row>
    <row r="279" spans="2:11" ht="26.1" customHeight="1" x14ac:dyDescent="0.25">
      <c r="B279" s="45" t="s">
        <v>612</v>
      </c>
      <c r="C279" s="45" t="s">
        <v>613</v>
      </c>
      <c r="D279" s="45" t="s">
        <v>27</v>
      </c>
      <c r="E279" s="93" t="s">
        <v>614</v>
      </c>
      <c r="F279" s="47" t="s">
        <v>24</v>
      </c>
      <c r="G279" s="85">
        <v>120</v>
      </c>
      <c r="H279" s="89"/>
      <c r="I279" s="89"/>
      <c r="J279" s="89"/>
      <c r="K279" s="48">
        <v>0</v>
      </c>
    </row>
    <row r="280" spans="2:11" ht="26.1" customHeight="1" x14ac:dyDescent="0.25">
      <c r="B280" s="45" t="s">
        <v>615</v>
      </c>
      <c r="C280" s="45" t="s">
        <v>616</v>
      </c>
      <c r="D280" s="45" t="s">
        <v>23</v>
      </c>
      <c r="E280" s="93" t="s">
        <v>617</v>
      </c>
      <c r="F280" s="47" t="s">
        <v>43</v>
      </c>
      <c r="G280" s="85">
        <v>32.82</v>
      </c>
      <c r="H280" s="89"/>
      <c r="I280" s="89"/>
      <c r="J280" s="89"/>
      <c r="K280" s="48">
        <v>0</v>
      </c>
    </row>
    <row r="281" spans="2:11" ht="24" customHeight="1" x14ac:dyDescent="0.2">
      <c r="B281" s="43" t="s">
        <v>618</v>
      </c>
      <c r="C281" s="43" t="s">
        <v>64</v>
      </c>
      <c r="D281" s="43"/>
      <c r="E281" s="29" t="s">
        <v>77</v>
      </c>
      <c r="F281" s="43"/>
      <c r="G281" s="86">
        <v>1</v>
      </c>
      <c r="H281" s="90" t="s">
        <v>50</v>
      </c>
      <c r="I281" s="90">
        <v>0</v>
      </c>
      <c r="J281" s="91">
        <v>0</v>
      </c>
      <c r="K281" s="30">
        <v>0</v>
      </c>
    </row>
    <row r="282" spans="2:11" ht="26.1" customHeight="1" x14ac:dyDescent="0.25">
      <c r="B282" s="45" t="s">
        <v>619</v>
      </c>
      <c r="C282" s="45" t="s">
        <v>379</v>
      </c>
      <c r="D282" s="45" t="s">
        <v>27</v>
      </c>
      <c r="E282" s="93" t="s">
        <v>380</v>
      </c>
      <c r="F282" s="47" t="s">
        <v>24</v>
      </c>
      <c r="G282" s="85">
        <v>400</v>
      </c>
      <c r="H282" s="89"/>
      <c r="I282" s="89"/>
      <c r="J282" s="89"/>
      <c r="K282" s="48">
        <v>0</v>
      </c>
    </row>
    <row r="283" spans="2:11" ht="26.1" customHeight="1" x14ac:dyDescent="0.25">
      <c r="B283" s="45" t="s">
        <v>620</v>
      </c>
      <c r="C283" s="45" t="s">
        <v>382</v>
      </c>
      <c r="D283" s="45" t="s">
        <v>27</v>
      </c>
      <c r="E283" s="93" t="s">
        <v>383</v>
      </c>
      <c r="F283" s="47" t="s">
        <v>24</v>
      </c>
      <c r="G283" s="85">
        <v>400</v>
      </c>
      <c r="H283" s="89"/>
      <c r="I283" s="89"/>
      <c r="J283" s="89"/>
      <c r="K283" s="48">
        <v>0</v>
      </c>
    </row>
    <row r="284" spans="2:11" ht="26.1" customHeight="1" x14ac:dyDescent="0.25">
      <c r="B284" s="45" t="s">
        <v>621</v>
      </c>
      <c r="C284" s="45" t="s">
        <v>385</v>
      </c>
      <c r="D284" s="45" t="s">
        <v>27</v>
      </c>
      <c r="E284" s="93" t="s">
        <v>386</v>
      </c>
      <c r="F284" s="47" t="s">
        <v>24</v>
      </c>
      <c r="G284" s="85">
        <v>400</v>
      </c>
      <c r="H284" s="89"/>
      <c r="I284" s="89"/>
      <c r="J284" s="89"/>
      <c r="K284" s="48">
        <v>0</v>
      </c>
    </row>
    <row r="285" spans="2:11" ht="24" customHeight="1" x14ac:dyDescent="0.2">
      <c r="B285" s="43" t="s">
        <v>622</v>
      </c>
      <c r="C285" s="43" t="s">
        <v>64</v>
      </c>
      <c r="D285" s="43"/>
      <c r="E285" s="29" t="s">
        <v>520</v>
      </c>
      <c r="F285" s="43"/>
      <c r="G285" s="86">
        <v>1</v>
      </c>
      <c r="H285" s="90" t="s">
        <v>50</v>
      </c>
      <c r="I285" s="90">
        <v>0</v>
      </c>
      <c r="J285" s="91">
        <v>0</v>
      </c>
      <c r="K285" s="30">
        <v>0</v>
      </c>
    </row>
    <row r="286" spans="2:11" ht="26.1" customHeight="1" x14ac:dyDescent="0.25">
      <c r="B286" s="45" t="s">
        <v>623</v>
      </c>
      <c r="C286" s="45" t="s">
        <v>624</v>
      </c>
      <c r="D286" s="45" t="s">
        <v>23</v>
      </c>
      <c r="E286" s="93" t="s">
        <v>625</v>
      </c>
      <c r="F286" s="47" t="s">
        <v>25</v>
      </c>
      <c r="G286" s="85">
        <v>1</v>
      </c>
      <c r="H286" s="89"/>
      <c r="I286" s="89"/>
      <c r="J286" s="89"/>
      <c r="K286" s="48">
        <v>0</v>
      </c>
    </row>
    <row r="287" spans="2:11" ht="26.1" customHeight="1" x14ac:dyDescent="0.25">
      <c r="B287" s="45" t="s">
        <v>626</v>
      </c>
      <c r="C287" s="45" t="s">
        <v>522</v>
      </c>
      <c r="D287" s="45" t="s">
        <v>27</v>
      </c>
      <c r="E287" s="93" t="s">
        <v>523</v>
      </c>
      <c r="F287" s="47" t="s">
        <v>25</v>
      </c>
      <c r="G287" s="85">
        <v>1</v>
      </c>
      <c r="H287" s="89"/>
      <c r="I287" s="89"/>
      <c r="J287" s="89"/>
      <c r="K287" s="48">
        <v>0</v>
      </c>
    </row>
    <row r="288" spans="2:11" ht="26.1" customHeight="1" x14ac:dyDescent="0.25">
      <c r="B288" s="45" t="s">
        <v>627</v>
      </c>
      <c r="C288" s="45" t="s">
        <v>528</v>
      </c>
      <c r="D288" s="45" t="s">
        <v>31</v>
      </c>
      <c r="E288" s="93" t="s">
        <v>529</v>
      </c>
      <c r="F288" s="47" t="s">
        <v>41</v>
      </c>
      <c r="G288" s="85">
        <v>1</v>
      </c>
      <c r="H288" s="89"/>
      <c r="I288" s="89"/>
      <c r="J288" s="89"/>
      <c r="K288" s="48">
        <v>0</v>
      </c>
    </row>
    <row r="289" spans="2:11" ht="24" customHeight="1" x14ac:dyDescent="0.2">
      <c r="B289" s="43" t="s">
        <v>628</v>
      </c>
      <c r="C289" s="43" t="s">
        <v>64</v>
      </c>
      <c r="D289" s="43"/>
      <c r="E289" s="29" t="s">
        <v>116</v>
      </c>
      <c r="F289" s="43"/>
      <c r="G289" s="86">
        <v>1</v>
      </c>
      <c r="H289" s="90" t="s">
        <v>50</v>
      </c>
      <c r="I289" s="90">
        <v>0</v>
      </c>
      <c r="J289" s="91">
        <v>0</v>
      </c>
      <c r="K289" s="30">
        <v>0</v>
      </c>
    </row>
    <row r="290" spans="2:11" ht="26.1" customHeight="1" x14ac:dyDescent="0.25">
      <c r="B290" s="45" t="s">
        <v>629</v>
      </c>
      <c r="C290" s="45" t="s">
        <v>290</v>
      </c>
      <c r="D290" s="45" t="s">
        <v>20</v>
      </c>
      <c r="E290" s="93" t="s">
        <v>291</v>
      </c>
      <c r="F290" s="47" t="s">
        <v>42</v>
      </c>
      <c r="G290" s="85">
        <v>50</v>
      </c>
      <c r="H290" s="89"/>
      <c r="I290" s="89"/>
      <c r="J290" s="89"/>
      <c r="K290" s="48">
        <v>0</v>
      </c>
    </row>
    <row r="291" spans="2:11" ht="26.1" customHeight="1" x14ac:dyDescent="0.25">
      <c r="B291" s="45" t="s">
        <v>630</v>
      </c>
      <c r="C291" s="45" t="s">
        <v>82</v>
      </c>
      <c r="D291" s="45" t="s">
        <v>20</v>
      </c>
      <c r="E291" s="93" t="s">
        <v>83</v>
      </c>
      <c r="F291" s="47" t="s">
        <v>42</v>
      </c>
      <c r="G291" s="85">
        <v>3</v>
      </c>
      <c r="H291" s="89"/>
      <c r="I291" s="89"/>
      <c r="J291" s="89"/>
      <c r="K291" s="48">
        <v>0</v>
      </c>
    </row>
    <row r="292" spans="2:11" ht="26.1" customHeight="1" x14ac:dyDescent="0.25">
      <c r="B292" s="45" t="s">
        <v>631</v>
      </c>
      <c r="C292" s="45" t="s">
        <v>182</v>
      </c>
      <c r="D292" s="45" t="s">
        <v>20</v>
      </c>
      <c r="E292" s="93" t="s">
        <v>183</v>
      </c>
      <c r="F292" s="47" t="s">
        <v>42</v>
      </c>
      <c r="G292" s="85">
        <v>2</v>
      </c>
      <c r="H292" s="89"/>
      <c r="I292" s="89"/>
      <c r="J292" s="89"/>
      <c r="K292" s="48">
        <v>0</v>
      </c>
    </row>
    <row r="293" spans="2:11" ht="26.1" customHeight="1" x14ac:dyDescent="0.25">
      <c r="B293" s="45" t="s">
        <v>632</v>
      </c>
      <c r="C293" s="45" t="s">
        <v>119</v>
      </c>
      <c r="D293" s="45" t="s">
        <v>20</v>
      </c>
      <c r="E293" s="93" t="s">
        <v>120</v>
      </c>
      <c r="F293" s="47" t="s">
        <v>45</v>
      </c>
      <c r="G293" s="85">
        <v>50</v>
      </c>
      <c r="H293" s="89"/>
      <c r="I293" s="89"/>
      <c r="J293" s="89"/>
      <c r="K293" s="48">
        <v>0</v>
      </c>
    </row>
    <row r="294" spans="2:11" ht="26.1" customHeight="1" x14ac:dyDescent="0.25">
      <c r="B294" s="45" t="s">
        <v>633</v>
      </c>
      <c r="C294" s="45" t="s">
        <v>122</v>
      </c>
      <c r="D294" s="45" t="s">
        <v>20</v>
      </c>
      <c r="E294" s="93" t="s">
        <v>123</v>
      </c>
      <c r="F294" s="47" t="s">
        <v>41</v>
      </c>
      <c r="G294" s="85">
        <v>20</v>
      </c>
      <c r="H294" s="89"/>
      <c r="I294" s="89"/>
      <c r="J294" s="89"/>
      <c r="K294" s="48">
        <v>0</v>
      </c>
    </row>
    <row r="295" spans="2:11" ht="26.1" customHeight="1" x14ac:dyDescent="0.25">
      <c r="B295" s="45" t="s">
        <v>634</v>
      </c>
      <c r="C295" s="45" t="s">
        <v>125</v>
      </c>
      <c r="D295" s="45" t="s">
        <v>20</v>
      </c>
      <c r="E295" s="93" t="s">
        <v>126</v>
      </c>
      <c r="F295" s="47" t="s">
        <v>41</v>
      </c>
      <c r="G295" s="85">
        <v>40</v>
      </c>
      <c r="H295" s="89"/>
      <c r="I295" s="89"/>
      <c r="J295" s="89"/>
      <c r="K295" s="48">
        <v>0</v>
      </c>
    </row>
    <row r="296" spans="2:11" ht="26.1" customHeight="1" x14ac:dyDescent="0.25">
      <c r="B296" s="45" t="s">
        <v>635</v>
      </c>
      <c r="C296" s="45" t="s">
        <v>128</v>
      </c>
      <c r="D296" s="45" t="s">
        <v>20</v>
      </c>
      <c r="E296" s="93" t="s">
        <v>129</v>
      </c>
      <c r="F296" s="47" t="s">
        <v>41</v>
      </c>
      <c r="G296" s="85">
        <v>25</v>
      </c>
      <c r="H296" s="89"/>
      <c r="I296" s="89"/>
      <c r="J296" s="89"/>
      <c r="K296" s="48">
        <v>0</v>
      </c>
    </row>
    <row r="297" spans="2:11" ht="26.1" customHeight="1" x14ac:dyDescent="0.25">
      <c r="B297" s="45" t="s">
        <v>636</v>
      </c>
      <c r="C297" s="45" t="s">
        <v>134</v>
      </c>
      <c r="D297" s="45" t="s">
        <v>27</v>
      </c>
      <c r="E297" s="93" t="s">
        <v>135</v>
      </c>
      <c r="F297" s="47" t="s">
        <v>43</v>
      </c>
      <c r="G297" s="85">
        <v>200</v>
      </c>
      <c r="H297" s="89"/>
      <c r="I297" s="89"/>
      <c r="J297" s="89"/>
      <c r="K297" s="48">
        <v>0</v>
      </c>
    </row>
    <row r="298" spans="2:11" ht="26.1" customHeight="1" x14ac:dyDescent="0.25">
      <c r="B298" s="45" t="s">
        <v>637</v>
      </c>
      <c r="C298" s="45" t="s">
        <v>310</v>
      </c>
      <c r="D298" s="45" t="s">
        <v>27</v>
      </c>
      <c r="E298" s="93" t="s">
        <v>311</v>
      </c>
      <c r="F298" s="47" t="s">
        <v>25</v>
      </c>
      <c r="G298" s="85">
        <v>2</v>
      </c>
      <c r="H298" s="89"/>
      <c r="I298" s="89"/>
      <c r="J298" s="89"/>
      <c r="K298" s="48">
        <v>0</v>
      </c>
    </row>
    <row r="299" spans="2:11" ht="26.1" customHeight="1" x14ac:dyDescent="0.25">
      <c r="B299" s="45" t="s">
        <v>638</v>
      </c>
      <c r="C299" s="45" t="s">
        <v>639</v>
      </c>
      <c r="D299" s="45" t="s">
        <v>23</v>
      </c>
      <c r="E299" s="93" t="s">
        <v>640</v>
      </c>
      <c r="F299" s="47" t="s">
        <v>25</v>
      </c>
      <c r="G299" s="85">
        <v>48</v>
      </c>
      <c r="H299" s="89"/>
      <c r="I299" s="89"/>
      <c r="J299" s="89"/>
      <c r="K299" s="48">
        <v>0</v>
      </c>
    </row>
    <row r="300" spans="2:11" ht="26.1" customHeight="1" x14ac:dyDescent="0.25">
      <c r="B300" s="45" t="s">
        <v>641</v>
      </c>
      <c r="C300" s="45" t="s">
        <v>642</v>
      </c>
      <c r="D300" s="45" t="s">
        <v>23</v>
      </c>
      <c r="E300" s="93" t="s">
        <v>643</v>
      </c>
      <c r="F300" s="47" t="s">
        <v>25</v>
      </c>
      <c r="G300" s="85">
        <v>8</v>
      </c>
      <c r="H300" s="89"/>
      <c r="I300" s="89"/>
      <c r="J300" s="89"/>
      <c r="K300" s="48">
        <v>0</v>
      </c>
    </row>
    <row r="301" spans="2:11" ht="26.1" customHeight="1" x14ac:dyDescent="0.25">
      <c r="B301" s="45" t="s">
        <v>644</v>
      </c>
      <c r="C301" s="45" t="s">
        <v>645</v>
      </c>
      <c r="D301" s="45" t="s">
        <v>31</v>
      </c>
      <c r="E301" s="93" t="s">
        <v>646</v>
      </c>
      <c r="F301" s="47" t="s">
        <v>41</v>
      </c>
      <c r="G301" s="85">
        <v>18</v>
      </c>
      <c r="H301" s="89"/>
      <c r="I301" s="89"/>
      <c r="J301" s="89"/>
      <c r="K301" s="48">
        <v>0</v>
      </c>
    </row>
    <row r="302" spans="2:11" ht="26.1" customHeight="1" x14ac:dyDescent="0.25">
      <c r="B302" s="45" t="s">
        <v>647</v>
      </c>
      <c r="C302" s="45" t="s">
        <v>648</v>
      </c>
      <c r="D302" s="45" t="s">
        <v>34</v>
      </c>
      <c r="E302" s="93" t="s">
        <v>649</v>
      </c>
      <c r="F302" s="47" t="s">
        <v>25</v>
      </c>
      <c r="G302" s="85">
        <v>4</v>
      </c>
      <c r="H302" s="89"/>
      <c r="I302" s="89"/>
      <c r="J302" s="89"/>
      <c r="K302" s="48">
        <v>0</v>
      </c>
    </row>
    <row r="303" spans="2:11" ht="26.1" customHeight="1" x14ac:dyDescent="0.25">
      <c r="B303" s="45" t="s">
        <v>650</v>
      </c>
      <c r="C303" s="45" t="s">
        <v>651</v>
      </c>
      <c r="D303" s="45" t="s">
        <v>34</v>
      </c>
      <c r="E303" s="93" t="s">
        <v>652</v>
      </c>
      <c r="F303" s="47" t="s">
        <v>25</v>
      </c>
      <c r="G303" s="85">
        <v>3</v>
      </c>
      <c r="H303" s="89"/>
      <c r="I303" s="89"/>
      <c r="J303" s="89"/>
      <c r="K303" s="48">
        <v>0</v>
      </c>
    </row>
    <row r="304" spans="2:11" ht="24" customHeight="1" x14ac:dyDescent="0.2">
      <c r="B304" s="43" t="s">
        <v>653</v>
      </c>
      <c r="C304" s="43" t="s">
        <v>64</v>
      </c>
      <c r="D304" s="43"/>
      <c r="E304" s="29" t="s">
        <v>654</v>
      </c>
      <c r="F304" s="43"/>
      <c r="G304" s="86">
        <v>1</v>
      </c>
      <c r="H304" s="90" t="s">
        <v>50</v>
      </c>
      <c r="I304" s="90">
        <v>0</v>
      </c>
      <c r="J304" s="91">
        <v>0</v>
      </c>
      <c r="K304" s="30">
        <v>0</v>
      </c>
    </row>
    <row r="305" spans="2:11" ht="24" customHeight="1" x14ac:dyDescent="0.2">
      <c r="B305" s="43" t="s">
        <v>655</v>
      </c>
      <c r="C305" s="43" t="s">
        <v>64</v>
      </c>
      <c r="D305" s="43"/>
      <c r="E305" s="29" t="s">
        <v>140</v>
      </c>
      <c r="F305" s="43"/>
      <c r="G305" s="86">
        <v>1</v>
      </c>
      <c r="H305" s="90" t="s">
        <v>50</v>
      </c>
      <c r="I305" s="90">
        <v>0</v>
      </c>
      <c r="J305" s="91">
        <v>0</v>
      </c>
      <c r="K305" s="30">
        <v>0</v>
      </c>
    </row>
    <row r="306" spans="2:11" ht="26.1" customHeight="1" x14ac:dyDescent="0.25">
      <c r="B306" s="45" t="s">
        <v>656</v>
      </c>
      <c r="C306" s="45" t="s">
        <v>657</v>
      </c>
      <c r="D306" s="45" t="s">
        <v>27</v>
      </c>
      <c r="E306" s="93" t="s">
        <v>658</v>
      </c>
      <c r="F306" s="47" t="s">
        <v>30</v>
      </c>
      <c r="G306" s="85">
        <v>0.2</v>
      </c>
      <c r="H306" s="89"/>
      <c r="I306" s="89"/>
      <c r="J306" s="89"/>
      <c r="K306" s="48">
        <v>0</v>
      </c>
    </row>
    <row r="307" spans="2:11" ht="24" customHeight="1" x14ac:dyDescent="0.2">
      <c r="B307" s="43" t="s">
        <v>659</v>
      </c>
      <c r="C307" s="43" t="s">
        <v>64</v>
      </c>
      <c r="D307" s="43"/>
      <c r="E307" s="29" t="s">
        <v>577</v>
      </c>
      <c r="F307" s="43"/>
      <c r="G307" s="86">
        <v>1</v>
      </c>
      <c r="H307" s="90" t="s">
        <v>50</v>
      </c>
      <c r="I307" s="90">
        <v>0</v>
      </c>
      <c r="J307" s="91">
        <v>0</v>
      </c>
      <c r="K307" s="30">
        <v>0</v>
      </c>
    </row>
    <row r="308" spans="2:11" ht="26.1" customHeight="1" x14ac:dyDescent="0.25">
      <c r="B308" s="45" t="s">
        <v>660</v>
      </c>
      <c r="C308" s="45" t="s">
        <v>153</v>
      </c>
      <c r="D308" s="45" t="s">
        <v>20</v>
      </c>
      <c r="E308" s="93" t="s">
        <v>154</v>
      </c>
      <c r="F308" s="47" t="s">
        <v>24</v>
      </c>
      <c r="G308" s="85">
        <v>1.91</v>
      </c>
      <c r="H308" s="89"/>
      <c r="I308" s="89"/>
      <c r="J308" s="89"/>
      <c r="K308" s="48">
        <v>0</v>
      </c>
    </row>
    <row r="309" spans="2:11" ht="24" customHeight="1" x14ac:dyDescent="0.2">
      <c r="B309" s="43" t="s">
        <v>661</v>
      </c>
      <c r="C309" s="43" t="s">
        <v>64</v>
      </c>
      <c r="D309" s="43"/>
      <c r="E309" s="29" t="s">
        <v>258</v>
      </c>
      <c r="F309" s="43"/>
      <c r="G309" s="86">
        <v>1</v>
      </c>
      <c r="H309" s="90" t="s">
        <v>50</v>
      </c>
      <c r="I309" s="90">
        <v>0</v>
      </c>
      <c r="J309" s="91">
        <v>0</v>
      </c>
      <c r="K309" s="30">
        <v>0</v>
      </c>
    </row>
    <row r="310" spans="2:11" ht="26.1" customHeight="1" x14ac:dyDescent="0.25">
      <c r="B310" s="45" t="s">
        <v>662</v>
      </c>
      <c r="C310" s="45" t="s">
        <v>263</v>
      </c>
      <c r="D310" s="45" t="s">
        <v>27</v>
      </c>
      <c r="E310" s="93" t="s">
        <v>264</v>
      </c>
      <c r="F310" s="47" t="s">
        <v>24</v>
      </c>
      <c r="G310" s="85">
        <v>4.41</v>
      </c>
      <c r="H310" s="89"/>
      <c r="I310" s="89"/>
      <c r="J310" s="89"/>
      <c r="K310" s="48">
        <v>0</v>
      </c>
    </row>
    <row r="311" spans="2:11" ht="24" customHeight="1" x14ac:dyDescent="0.2">
      <c r="B311" s="43" t="s">
        <v>663</v>
      </c>
      <c r="C311" s="43" t="s">
        <v>64</v>
      </c>
      <c r="D311" s="43"/>
      <c r="E311" s="29" t="s">
        <v>77</v>
      </c>
      <c r="F311" s="43"/>
      <c r="G311" s="86">
        <v>1</v>
      </c>
      <c r="H311" s="90" t="s">
        <v>50</v>
      </c>
      <c r="I311" s="90">
        <v>0</v>
      </c>
      <c r="J311" s="91">
        <v>0</v>
      </c>
      <c r="K311" s="30">
        <v>0</v>
      </c>
    </row>
    <row r="312" spans="2:11" ht="26.1" customHeight="1" x14ac:dyDescent="0.25">
      <c r="B312" s="45" t="s">
        <v>664</v>
      </c>
      <c r="C312" s="45" t="s">
        <v>273</v>
      </c>
      <c r="D312" s="45" t="s">
        <v>27</v>
      </c>
      <c r="E312" s="93" t="s">
        <v>274</v>
      </c>
      <c r="F312" s="47" t="s">
        <v>24</v>
      </c>
      <c r="G312" s="85">
        <v>3.82</v>
      </c>
      <c r="H312" s="89"/>
      <c r="I312" s="89"/>
      <c r="J312" s="89"/>
      <c r="K312" s="48">
        <v>0</v>
      </c>
    </row>
    <row r="313" spans="2:11" ht="26.1" customHeight="1" x14ac:dyDescent="0.25">
      <c r="B313" s="45" t="s">
        <v>665</v>
      </c>
      <c r="C313" s="45" t="s">
        <v>276</v>
      </c>
      <c r="D313" s="45" t="s">
        <v>27</v>
      </c>
      <c r="E313" s="93" t="s">
        <v>277</v>
      </c>
      <c r="F313" s="47" t="s">
        <v>24</v>
      </c>
      <c r="G313" s="85">
        <v>3.82</v>
      </c>
      <c r="H313" s="89"/>
      <c r="I313" s="89"/>
      <c r="J313" s="89"/>
      <c r="K313" s="48">
        <v>0</v>
      </c>
    </row>
    <row r="314" spans="2:11" ht="26.1" customHeight="1" x14ac:dyDescent="0.25">
      <c r="B314" s="45" t="s">
        <v>666</v>
      </c>
      <c r="C314" s="45" t="s">
        <v>279</v>
      </c>
      <c r="D314" s="45" t="s">
        <v>27</v>
      </c>
      <c r="E314" s="93" t="s">
        <v>280</v>
      </c>
      <c r="F314" s="47" t="s">
        <v>24</v>
      </c>
      <c r="G314" s="85">
        <v>3.82</v>
      </c>
      <c r="H314" s="89"/>
      <c r="I314" s="89"/>
      <c r="J314" s="89"/>
      <c r="K314" s="48">
        <v>0</v>
      </c>
    </row>
    <row r="315" spans="2:11" ht="24" customHeight="1" x14ac:dyDescent="0.2">
      <c r="B315" s="43" t="s">
        <v>667</v>
      </c>
      <c r="C315" s="43" t="s">
        <v>64</v>
      </c>
      <c r="D315" s="43"/>
      <c r="E315" s="29" t="s">
        <v>116</v>
      </c>
      <c r="F315" s="43"/>
      <c r="G315" s="86">
        <v>1</v>
      </c>
      <c r="H315" s="90" t="s">
        <v>50</v>
      </c>
      <c r="I315" s="90">
        <v>0</v>
      </c>
      <c r="J315" s="91">
        <v>0</v>
      </c>
      <c r="K315" s="30">
        <v>0</v>
      </c>
    </row>
    <row r="316" spans="2:11" ht="26.1" customHeight="1" x14ac:dyDescent="0.25">
      <c r="B316" s="45" t="s">
        <v>668</v>
      </c>
      <c r="C316" s="45" t="s">
        <v>82</v>
      </c>
      <c r="D316" s="45" t="s">
        <v>20</v>
      </c>
      <c r="E316" s="93" t="s">
        <v>83</v>
      </c>
      <c r="F316" s="47" t="s">
        <v>42</v>
      </c>
      <c r="G316" s="85">
        <v>1</v>
      </c>
      <c r="H316" s="89"/>
      <c r="I316" s="89"/>
      <c r="J316" s="89"/>
      <c r="K316" s="48">
        <v>0</v>
      </c>
    </row>
    <row r="317" spans="2:11" ht="26.1" customHeight="1" x14ac:dyDescent="0.25">
      <c r="B317" s="45" t="s">
        <v>669</v>
      </c>
      <c r="C317" s="45" t="s">
        <v>316</v>
      </c>
      <c r="D317" s="45" t="s">
        <v>23</v>
      </c>
      <c r="E317" s="93" t="s">
        <v>317</v>
      </c>
      <c r="F317" s="47" t="s">
        <v>25</v>
      </c>
      <c r="G317" s="85">
        <v>1</v>
      </c>
      <c r="H317" s="89"/>
      <c r="I317" s="89"/>
      <c r="J317" s="89"/>
      <c r="K317" s="48">
        <v>0</v>
      </c>
    </row>
    <row r="318" spans="2:11" ht="24" customHeight="1" x14ac:dyDescent="0.2">
      <c r="B318" s="43" t="s">
        <v>670</v>
      </c>
      <c r="C318" s="43" t="s">
        <v>64</v>
      </c>
      <c r="D318" s="43"/>
      <c r="E318" s="29" t="s">
        <v>671</v>
      </c>
      <c r="F318" s="43"/>
      <c r="G318" s="86">
        <v>1</v>
      </c>
      <c r="H318" s="90" t="s">
        <v>50</v>
      </c>
      <c r="I318" s="90">
        <v>0</v>
      </c>
      <c r="J318" s="91">
        <v>0</v>
      </c>
      <c r="K318" s="30">
        <v>0</v>
      </c>
    </row>
    <row r="319" spans="2:11" ht="24" customHeight="1" x14ac:dyDescent="0.2">
      <c r="B319" s="43" t="s">
        <v>672</v>
      </c>
      <c r="C319" s="43" t="s">
        <v>64</v>
      </c>
      <c r="D319" s="43"/>
      <c r="E319" s="29" t="s">
        <v>140</v>
      </c>
      <c r="F319" s="43"/>
      <c r="G319" s="86">
        <v>1</v>
      </c>
      <c r="H319" s="90" t="s">
        <v>50</v>
      </c>
      <c r="I319" s="90">
        <v>0</v>
      </c>
      <c r="J319" s="91">
        <v>0</v>
      </c>
      <c r="K319" s="30">
        <v>0</v>
      </c>
    </row>
    <row r="320" spans="2:11" ht="26.1" customHeight="1" x14ac:dyDescent="0.25">
      <c r="B320" s="45" t="s">
        <v>673</v>
      </c>
      <c r="C320" s="45" t="s">
        <v>657</v>
      </c>
      <c r="D320" s="45" t="s">
        <v>27</v>
      </c>
      <c r="E320" s="93" t="s">
        <v>658</v>
      </c>
      <c r="F320" s="47" t="s">
        <v>30</v>
      </c>
      <c r="G320" s="85">
        <v>0.2</v>
      </c>
      <c r="H320" s="89"/>
      <c r="I320" s="89"/>
      <c r="J320" s="89"/>
      <c r="K320" s="48">
        <v>0</v>
      </c>
    </row>
    <row r="321" spans="2:11" ht="24" customHeight="1" x14ac:dyDescent="0.2">
      <c r="B321" s="43" t="s">
        <v>674</v>
      </c>
      <c r="C321" s="43" t="s">
        <v>64</v>
      </c>
      <c r="D321" s="43"/>
      <c r="E321" s="29" t="s">
        <v>258</v>
      </c>
      <c r="F321" s="43"/>
      <c r="G321" s="86">
        <v>1</v>
      </c>
      <c r="H321" s="90" t="s">
        <v>50</v>
      </c>
      <c r="I321" s="90">
        <v>0</v>
      </c>
      <c r="J321" s="91">
        <v>0</v>
      </c>
      <c r="K321" s="30">
        <v>0</v>
      </c>
    </row>
    <row r="322" spans="2:11" ht="26.1" customHeight="1" x14ac:dyDescent="0.25">
      <c r="B322" s="45" t="s">
        <v>675</v>
      </c>
      <c r="C322" s="45" t="s">
        <v>263</v>
      </c>
      <c r="D322" s="45" t="s">
        <v>27</v>
      </c>
      <c r="E322" s="93" t="s">
        <v>264</v>
      </c>
      <c r="F322" s="47" t="s">
        <v>24</v>
      </c>
      <c r="G322" s="85">
        <v>1.26</v>
      </c>
      <c r="H322" s="89"/>
      <c r="I322" s="89"/>
      <c r="J322" s="89"/>
      <c r="K322" s="48">
        <v>0</v>
      </c>
    </row>
    <row r="323" spans="2:11" ht="24" customHeight="1" x14ac:dyDescent="0.2">
      <c r="B323" s="43" t="s">
        <v>676</v>
      </c>
      <c r="C323" s="43" t="s">
        <v>64</v>
      </c>
      <c r="D323" s="43"/>
      <c r="E323" s="29" t="s">
        <v>77</v>
      </c>
      <c r="F323" s="43"/>
      <c r="G323" s="86">
        <v>1</v>
      </c>
      <c r="H323" s="90" t="s">
        <v>50</v>
      </c>
      <c r="I323" s="90">
        <v>0</v>
      </c>
      <c r="J323" s="91">
        <v>0</v>
      </c>
      <c r="K323" s="30">
        <v>0</v>
      </c>
    </row>
    <row r="324" spans="2:11" ht="26.1" customHeight="1" x14ac:dyDescent="0.25">
      <c r="B324" s="45" t="s">
        <v>677</v>
      </c>
      <c r="C324" s="45" t="s">
        <v>273</v>
      </c>
      <c r="D324" s="45" t="s">
        <v>27</v>
      </c>
      <c r="E324" s="93" t="s">
        <v>274</v>
      </c>
      <c r="F324" s="47" t="s">
        <v>24</v>
      </c>
      <c r="G324" s="85">
        <v>10</v>
      </c>
      <c r="H324" s="89"/>
      <c r="I324" s="89"/>
      <c r="J324" s="89"/>
      <c r="K324" s="48">
        <v>0</v>
      </c>
    </row>
    <row r="325" spans="2:11" ht="26.1" customHeight="1" x14ac:dyDescent="0.25">
      <c r="B325" s="45" t="s">
        <v>678</v>
      </c>
      <c r="C325" s="45" t="s">
        <v>276</v>
      </c>
      <c r="D325" s="45" t="s">
        <v>27</v>
      </c>
      <c r="E325" s="93" t="s">
        <v>277</v>
      </c>
      <c r="F325" s="47" t="s">
        <v>24</v>
      </c>
      <c r="G325" s="85">
        <v>10</v>
      </c>
      <c r="H325" s="89"/>
      <c r="I325" s="89"/>
      <c r="J325" s="89"/>
      <c r="K325" s="48">
        <v>0</v>
      </c>
    </row>
    <row r="326" spans="2:11" ht="26.1" customHeight="1" x14ac:dyDescent="0.25">
      <c r="B326" s="45" t="s">
        <v>679</v>
      </c>
      <c r="C326" s="45" t="s">
        <v>279</v>
      </c>
      <c r="D326" s="45" t="s">
        <v>27</v>
      </c>
      <c r="E326" s="93" t="s">
        <v>280</v>
      </c>
      <c r="F326" s="47" t="s">
        <v>24</v>
      </c>
      <c r="G326" s="85">
        <v>10</v>
      </c>
      <c r="H326" s="89"/>
      <c r="I326" s="89"/>
      <c r="J326" s="89"/>
      <c r="K326" s="48">
        <v>0</v>
      </c>
    </row>
    <row r="327" spans="2:11" ht="26.1" customHeight="1" x14ac:dyDescent="0.25">
      <c r="B327" s="45" t="s">
        <v>680</v>
      </c>
      <c r="C327" s="45" t="s">
        <v>379</v>
      </c>
      <c r="D327" s="45" t="s">
        <v>27</v>
      </c>
      <c r="E327" s="93" t="s">
        <v>380</v>
      </c>
      <c r="F327" s="47" t="s">
        <v>24</v>
      </c>
      <c r="G327" s="85">
        <v>4.5599999999999996</v>
      </c>
      <c r="H327" s="89"/>
      <c r="I327" s="89"/>
      <c r="J327" s="89"/>
      <c r="K327" s="48">
        <v>0</v>
      </c>
    </row>
    <row r="328" spans="2:11" ht="26.1" customHeight="1" x14ac:dyDescent="0.25">
      <c r="B328" s="45" t="s">
        <v>681</v>
      </c>
      <c r="C328" s="45" t="s">
        <v>382</v>
      </c>
      <c r="D328" s="45" t="s">
        <v>27</v>
      </c>
      <c r="E328" s="93" t="s">
        <v>383</v>
      </c>
      <c r="F328" s="47" t="s">
        <v>24</v>
      </c>
      <c r="G328" s="85">
        <v>4.5599999999999996</v>
      </c>
      <c r="H328" s="89"/>
      <c r="I328" s="89"/>
      <c r="J328" s="89"/>
      <c r="K328" s="48">
        <v>0</v>
      </c>
    </row>
    <row r="329" spans="2:11" ht="26.1" customHeight="1" x14ac:dyDescent="0.25">
      <c r="B329" s="45" t="s">
        <v>682</v>
      </c>
      <c r="C329" s="45" t="s">
        <v>385</v>
      </c>
      <c r="D329" s="45" t="s">
        <v>27</v>
      </c>
      <c r="E329" s="93" t="s">
        <v>386</v>
      </c>
      <c r="F329" s="47" t="s">
        <v>24</v>
      </c>
      <c r="G329" s="85">
        <v>4.5599999999999996</v>
      </c>
      <c r="H329" s="89"/>
      <c r="I329" s="89"/>
      <c r="J329" s="89"/>
      <c r="K329" s="48">
        <v>0</v>
      </c>
    </row>
    <row r="330" spans="2:11" ht="24" customHeight="1" x14ac:dyDescent="0.2">
      <c r="B330" s="43" t="s">
        <v>683</v>
      </c>
      <c r="C330" s="43" t="s">
        <v>64</v>
      </c>
      <c r="D330" s="43"/>
      <c r="E330" s="29" t="s">
        <v>116</v>
      </c>
      <c r="F330" s="43"/>
      <c r="G330" s="86">
        <v>1</v>
      </c>
      <c r="H330" s="90" t="s">
        <v>50</v>
      </c>
      <c r="I330" s="90">
        <v>0</v>
      </c>
      <c r="J330" s="91">
        <v>0</v>
      </c>
      <c r="K330" s="30">
        <v>0</v>
      </c>
    </row>
    <row r="331" spans="2:11" ht="26.1" customHeight="1" x14ac:dyDescent="0.25">
      <c r="B331" s="45" t="s">
        <v>684</v>
      </c>
      <c r="C331" s="45" t="s">
        <v>82</v>
      </c>
      <c r="D331" s="45" t="s">
        <v>20</v>
      </c>
      <c r="E331" s="93" t="s">
        <v>83</v>
      </c>
      <c r="F331" s="47" t="s">
        <v>42</v>
      </c>
      <c r="G331" s="85">
        <v>2</v>
      </c>
      <c r="H331" s="89"/>
      <c r="I331" s="89"/>
      <c r="J331" s="89"/>
      <c r="K331" s="48">
        <v>0</v>
      </c>
    </row>
    <row r="332" spans="2:11" ht="26.1" customHeight="1" x14ac:dyDescent="0.25">
      <c r="B332" s="45" t="s">
        <v>685</v>
      </c>
      <c r="C332" s="45" t="s">
        <v>367</v>
      </c>
      <c r="D332" s="45" t="s">
        <v>20</v>
      </c>
      <c r="E332" s="93" t="s">
        <v>368</v>
      </c>
      <c r="F332" s="47" t="s">
        <v>41</v>
      </c>
      <c r="G332" s="85">
        <v>1</v>
      </c>
      <c r="H332" s="89"/>
      <c r="I332" s="89"/>
      <c r="J332" s="89"/>
      <c r="K332" s="48">
        <v>0</v>
      </c>
    </row>
    <row r="333" spans="2:11" ht="26.1" customHeight="1" x14ac:dyDescent="0.25">
      <c r="B333" s="45" t="s">
        <v>686</v>
      </c>
      <c r="C333" s="45" t="s">
        <v>316</v>
      </c>
      <c r="D333" s="45" t="s">
        <v>23</v>
      </c>
      <c r="E333" s="93" t="s">
        <v>317</v>
      </c>
      <c r="F333" s="47" t="s">
        <v>25</v>
      </c>
      <c r="G333" s="85">
        <v>1</v>
      </c>
      <c r="H333" s="89"/>
      <c r="I333" s="89"/>
      <c r="J333" s="89"/>
      <c r="K333" s="48">
        <v>0</v>
      </c>
    </row>
    <row r="334" spans="2:11" ht="26.1" customHeight="1" x14ac:dyDescent="0.25">
      <c r="B334" s="45" t="s">
        <v>687</v>
      </c>
      <c r="C334" s="45" t="s">
        <v>137</v>
      </c>
      <c r="D334" s="45" t="s">
        <v>27</v>
      </c>
      <c r="E334" s="93" t="s">
        <v>138</v>
      </c>
      <c r="F334" s="47" t="s">
        <v>25</v>
      </c>
      <c r="G334" s="85">
        <v>1</v>
      </c>
      <c r="H334" s="89"/>
      <c r="I334" s="89"/>
      <c r="J334" s="89"/>
      <c r="K334" s="48">
        <v>0</v>
      </c>
    </row>
    <row r="335" spans="2:11" ht="24" customHeight="1" x14ac:dyDescent="0.2">
      <c r="B335" s="43" t="s">
        <v>688</v>
      </c>
      <c r="C335" s="43" t="s">
        <v>64</v>
      </c>
      <c r="D335" s="43"/>
      <c r="E335" s="29" t="s">
        <v>689</v>
      </c>
      <c r="F335" s="43"/>
      <c r="G335" s="86">
        <v>1</v>
      </c>
      <c r="H335" s="90" t="s">
        <v>50</v>
      </c>
      <c r="I335" s="90">
        <v>0</v>
      </c>
      <c r="J335" s="91">
        <v>0</v>
      </c>
      <c r="K335" s="30">
        <v>0</v>
      </c>
    </row>
    <row r="336" spans="2:11" ht="24" customHeight="1" x14ac:dyDescent="0.2">
      <c r="B336" s="43" t="s">
        <v>690</v>
      </c>
      <c r="C336" s="43" t="s">
        <v>64</v>
      </c>
      <c r="D336" s="43"/>
      <c r="E336" s="29" t="s">
        <v>116</v>
      </c>
      <c r="F336" s="43"/>
      <c r="G336" s="86">
        <v>1</v>
      </c>
      <c r="H336" s="90" t="s">
        <v>50</v>
      </c>
      <c r="I336" s="90">
        <v>0</v>
      </c>
      <c r="J336" s="91">
        <v>0</v>
      </c>
      <c r="K336" s="30">
        <v>0</v>
      </c>
    </row>
    <row r="337" spans="2:11" ht="26.1" customHeight="1" x14ac:dyDescent="0.25">
      <c r="B337" s="45" t="s">
        <v>691</v>
      </c>
      <c r="C337" s="45" t="s">
        <v>82</v>
      </c>
      <c r="D337" s="45" t="s">
        <v>20</v>
      </c>
      <c r="E337" s="93" t="s">
        <v>83</v>
      </c>
      <c r="F337" s="47" t="s">
        <v>42</v>
      </c>
      <c r="G337" s="85">
        <v>14</v>
      </c>
      <c r="H337" s="89"/>
      <c r="I337" s="89"/>
      <c r="J337" s="89"/>
      <c r="K337" s="48">
        <v>0</v>
      </c>
    </row>
    <row r="338" spans="2:11" ht="26.1" customHeight="1" x14ac:dyDescent="0.25">
      <c r="B338" s="45" t="s">
        <v>692</v>
      </c>
      <c r="C338" s="45" t="s">
        <v>119</v>
      </c>
      <c r="D338" s="45" t="s">
        <v>20</v>
      </c>
      <c r="E338" s="93" t="s">
        <v>120</v>
      </c>
      <c r="F338" s="47" t="s">
        <v>45</v>
      </c>
      <c r="G338" s="85">
        <v>60</v>
      </c>
      <c r="H338" s="89"/>
      <c r="I338" s="89"/>
      <c r="J338" s="89"/>
      <c r="K338" s="48">
        <v>0</v>
      </c>
    </row>
    <row r="339" spans="2:11" ht="26.1" customHeight="1" x14ac:dyDescent="0.25">
      <c r="B339" s="45" t="s">
        <v>693</v>
      </c>
      <c r="C339" s="45" t="s">
        <v>122</v>
      </c>
      <c r="D339" s="45" t="s">
        <v>20</v>
      </c>
      <c r="E339" s="93" t="s">
        <v>123</v>
      </c>
      <c r="F339" s="47" t="s">
        <v>41</v>
      </c>
      <c r="G339" s="85">
        <v>20</v>
      </c>
      <c r="H339" s="89"/>
      <c r="I339" s="89"/>
      <c r="J339" s="89"/>
      <c r="K339" s="48">
        <v>0</v>
      </c>
    </row>
    <row r="340" spans="2:11" ht="26.1" customHeight="1" x14ac:dyDescent="0.25">
      <c r="B340" s="45" t="s">
        <v>694</v>
      </c>
      <c r="C340" s="45" t="s">
        <v>125</v>
      </c>
      <c r="D340" s="45" t="s">
        <v>20</v>
      </c>
      <c r="E340" s="93" t="s">
        <v>126</v>
      </c>
      <c r="F340" s="47" t="s">
        <v>41</v>
      </c>
      <c r="G340" s="85">
        <v>40</v>
      </c>
      <c r="H340" s="89"/>
      <c r="I340" s="89"/>
      <c r="J340" s="89"/>
      <c r="K340" s="48">
        <v>0</v>
      </c>
    </row>
    <row r="341" spans="2:11" ht="26.1" customHeight="1" x14ac:dyDescent="0.25">
      <c r="B341" s="45" t="s">
        <v>695</v>
      </c>
      <c r="C341" s="45" t="s">
        <v>128</v>
      </c>
      <c r="D341" s="45" t="s">
        <v>20</v>
      </c>
      <c r="E341" s="93" t="s">
        <v>129</v>
      </c>
      <c r="F341" s="47" t="s">
        <v>41</v>
      </c>
      <c r="G341" s="85">
        <v>30</v>
      </c>
      <c r="H341" s="89"/>
      <c r="I341" s="89"/>
      <c r="J341" s="89"/>
      <c r="K341" s="48">
        <v>0</v>
      </c>
    </row>
    <row r="342" spans="2:11" ht="26.1" customHeight="1" x14ac:dyDescent="0.25">
      <c r="B342" s="45" t="s">
        <v>696</v>
      </c>
      <c r="C342" s="45" t="s">
        <v>134</v>
      </c>
      <c r="D342" s="45" t="s">
        <v>27</v>
      </c>
      <c r="E342" s="93" t="s">
        <v>135</v>
      </c>
      <c r="F342" s="47" t="s">
        <v>43</v>
      </c>
      <c r="G342" s="85">
        <v>200</v>
      </c>
      <c r="H342" s="89"/>
      <c r="I342" s="89"/>
      <c r="J342" s="89"/>
      <c r="K342" s="48">
        <v>0</v>
      </c>
    </row>
    <row r="343" spans="2:11" ht="26.1" customHeight="1" x14ac:dyDescent="0.25">
      <c r="B343" s="45" t="s">
        <v>697</v>
      </c>
      <c r="C343" s="45" t="s">
        <v>484</v>
      </c>
      <c r="D343" s="45" t="s">
        <v>27</v>
      </c>
      <c r="E343" s="93" t="s">
        <v>485</v>
      </c>
      <c r="F343" s="47" t="s">
        <v>25</v>
      </c>
      <c r="G343" s="85">
        <v>3</v>
      </c>
      <c r="H343" s="89"/>
      <c r="I343" s="89"/>
      <c r="J343" s="89"/>
      <c r="K343" s="48">
        <v>0</v>
      </c>
    </row>
    <row r="344" spans="2:11" ht="26.1" customHeight="1" x14ac:dyDescent="0.25">
      <c r="B344" s="45" t="s">
        <v>698</v>
      </c>
      <c r="C344" s="45" t="s">
        <v>428</v>
      </c>
      <c r="D344" s="45" t="s">
        <v>23</v>
      </c>
      <c r="E344" s="93" t="s">
        <v>429</v>
      </c>
      <c r="F344" s="47" t="s">
        <v>25</v>
      </c>
      <c r="G344" s="85">
        <v>2</v>
      </c>
      <c r="H344" s="89"/>
      <c r="I344" s="89"/>
      <c r="J344" s="89"/>
      <c r="K344" s="48">
        <v>0</v>
      </c>
    </row>
    <row r="345" spans="2:11" ht="26.1" customHeight="1" x14ac:dyDescent="0.25">
      <c r="B345" s="45" t="s">
        <v>699</v>
      </c>
      <c r="C345" s="45" t="s">
        <v>700</v>
      </c>
      <c r="D345" s="45" t="s">
        <v>31</v>
      </c>
      <c r="E345" s="93" t="s">
        <v>701</v>
      </c>
      <c r="F345" s="47" t="s">
        <v>41</v>
      </c>
      <c r="G345" s="85">
        <v>3</v>
      </c>
      <c r="H345" s="89"/>
      <c r="I345" s="89"/>
      <c r="J345" s="89"/>
      <c r="K345" s="48">
        <v>0</v>
      </c>
    </row>
    <row r="346" spans="2:11" ht="26.1" customHeight="1" x14ac:dyDescent="0.25">
      <c r="B346" s="45" t="s">
        <v>702</v>
      </c>
      <c r="C346" s="45" t="s">
        <v>703</v>
      </c>
      <c r="D346" s="45" t="s">
        <v>31</v>
      </c>
      <c r="E346" s="93" t="s">
        <v>704</v>
      </c>
      <c r="F346" s="47" t="s">
        <v>41</v>
      </c>
      <c r="G346" s="85">
        <v>3</v>
      </c>
      <c r="H346" s="89"/>
      <c r="I346" s="89"/>
      <c r="J346" s="89"/>
      <c r="K346" s="48">
        <v>0</v>
      </c>
    </row>
    <row r="347" spans="2:11" ht="24" customHeight="1" x14ac:dyDescent="0.2">
      <c r="B347" s="42" t="s">
        <v>705</v>
      </c>
      <c r="C347" s="42" t="s">
        <v>64</v>
      </c>
      <c r="D347" s="42"/>
      <c r="E347" s="27" t="s">
        <v>706</v>
      </c>
      <c r="F347" s="42"/>
      <c r="G347" s="83">
        <v>1</v>
      </c>
      <c r="H347" s="87" t="s">
        <v>50</v>
      </c>
      <c r="I347" s="87">
        <v>0</v>
      </c>
      <c r="J347" s="88">
        <v>0</v>
      </c>
      <c r="K347" s="28">
        <v>0</v>
      </c>
    </row>
    <row r="348" spans="2:11" ht="24" customHeight="1" x14ac:dyDescent="0.2">
      <c r="B348" s="43" t="s">
        <v>707</v>
      </c>
      <c r="C348" s="43" t="s">
        <v>64</v>
      </c>
      <c r="D348" s="43"/>
      <c r="E348" s="29" t="s">
        <v>140</v>
      </c>
      <c r="F348" s="43"/>
      <c r="G348" s="86">
        <v>1</v>
      </c>
      <c r="H348" s="90" t="s">
        <v>50</v>
      </c>
      <c r="I348" s="90">
        <v>0</v>
      </c>
      <c r="J348" s="91">
        <v>0</v>
      </c>
      <c r="K348" s="30">
        <v>0</v>
      </c>
    </row>
    <row r="349" spans="2:11" ht="26.1" customHeight="1" x14ac:dyDescent="0.25">
      <c r="B349" s="45" t="s">
        <v>708</v>
      </c>
      <c r="C349" s="45" t="s">
        <v>709</v>
      </c>
      <c r="D349" s="45" t="s">
        <v>23</v>
      </c>
      <c r="E349" s="93" t="s">
        <v>710</v>
      </c>
      <c r="F349" s="47" t="s">
        <v>24</v>
      </c>
      <c r="G349" s="85">
        <v>47.12</v>
      </c>
      <c r="H349" s="89"/>
      <c r="I349" s="89"/>
      <c r="J349" s="89"/>
      <c r="K349" s="48">
        <v>0</v>
      </c>
    </row>
    <row r="350" spans="2:11" ht="24" customHeight="1" x14ac:dyDescent="0.2">
      <c r="B350" s="43" t="s">
        <v>711</v>
      </c>
      <c r="C350" s="43" t="s">
        <v>64</v>
      </c>
      <c r="D350" s="43"/>
      <c r="E350" s="29" t="s">
        <v>545</v>
      </c>
      <c r="F350" s="43"/>
      <c r="G350" s="86">
        <v>1</v>
      </c>
      <c r="H350" s="90" t="s">
        <v>50</v>
      </c>
      <c r="I350" s="90">
        <v>0</v>
      </c>
      <c r="J350" s="91">
        <v>0</v>
      </c>
      <c r="K350" s="30">
        <v>0</v>
      </c>
    </row>
    <row r="351" spans="2:11" ht="26.1" customHeight="1" x14ac:dyDescent="0.25">
      <c r="B351" s="45" t="s">
        <v>712</v>
      </c>
      <c r="C351" s="45" t="s">
        <v>713</v>
      </c>
      <c r="D351" s="45" t="s">
        <v>27</v>
      </c>
      <c r="E351" s="93" t="s">
        <v>714</v>
      </c>
      <c r="F351" s="47" t="s">
        <v>24</v>
      </c>
      <c r="G351" s="85">
        <v>47.12</v>
      </c>
      <c r="H351" s="89"/>
      <c r="I351" s="89"/>
      <c r="J351" s="89"/>
      <c r="K351" s="48">
        <v>0</v>
      </c>
    </row>
    <row r="352" spans="2:11" ht="24" customHeight="1" x14ac:dyDescent="0.2">
      <c r="B352" s="42" t="s">
        <v>715</v>
      </c>
      <c r="C352" s="42" t="s">
        <v>64</v>
      </c>
      <c r="D352" s="42"/>
      <c r="E352" s="27" t="s">
        <v>716</v>
      </c>
      <c r="F352" s="42"/>
      <c r="G352" s="83">
        <v>1</v>
      </c>
      <c r="H352" s="87" t="s">
        <v>50</v>
      </c>
      <c r="I352" s="87">
        <v>0</v>
      </c>
      <c r="J352" s="88">
        <v>0</v>
      </c>
      <c r="K352" s="28">
        <v>0</v>
      </c>
    </row>
    <row r="353" spans="1:11" ht="26.1" customHeight="1" x14ac:dyDescent="0.25">
      <c r="B353" s="45" t="s">
        <v>717</v>
      </c>
      <c r="C353" s="45" t="s">
        <v>718</v>
      </c>
      <c r="D353" s="45" t="s">
        <v>34</v>
      </c>
      <c r="E353" s="93" t="s">
        <v>719</v>
      </c>
      <c r="F353" s="47" t="s">
        <v>25</v>
      </c>
      <c r="G353" s="85">
        <v>1</v>
      </c>
      <c r="H353" s="89"/>
      <c r="I353" s="89"/>
      <c r="J353" s="89"/>
      <c r="K353" s="48">
        <v>0</v>
      </c>
    </row>
    <row r="354" spans="1:11" ht="26.1" customHeight="1" x14ac:dyDescent="0.25">
      <c r="B354" s="45" t="s">
        <v>720</v>
      </c>
      <c r="C354" s="45" t="s">
        <v>721</v>
      </c>
      <c r="D354" s="45" t="s">
        <v>23</v>
      </c>
      <c r="E354" s="93" t="s">
        <v>722</v>
      </c>
      <c r="F354" s="47" t="s">
        <v>723</v>
      </c>
      <c r="G354" s="85">
        <v>3</v>
      </c>
      <c r="H354" s="89"/>
      <c r="I354" s="89"/>
      <c r="J354" s="89"/>
      <c r="K354" s="48">
        <v>0</v>
      </c>
    </row>
    <row r="355" spans="1:11" ht="24" customHeight="1" x14ac:dyDescent="0.2">
      <c r="B355" s="42" t="s">
        <v>724</v>
      </c>
      <c r="C355" s="42" t="s">
        <v>64</v>
      </c>
      <c r="D355" s="42"/>
      <c r="E355" s="27" t="s">
        <v>725</v>
      </c>
      <c r="F355" s="42"/>
      <c r="G355" s="83">
        <v>1</v>
      </c>
      <c r="H355" s="87" t="s">
        <v>50</v>
      </c>
      <c r="I355" s="87">
        <v>0</v>
      </c>
      <c r="J355" s="88">
        <v>0</v>
      </c>
      <c r="K355" s="28">
        <v>0</v>
      </c>
    </row>
    <row r="356" spans="1:11" ht="26.1" customHeight="1" x14ac:dyDescent="0.25">
      <c r="B356" s="45" t="s">
        <v>726</v>
      </c>
      <c r="C356" s="45" t="s">
        <v>727</v>
      </c>
      <c r="D356" s="45" t="s">
        <v>31</v>
      </c>
      <c r="E356" s="93" t="s">
        <v>728</v>
      </c>
      <c r="F356" s="47" t="s">
        <v>41</v>
      </c>
      <c r="G356" s="85">
        <v>1</v>
      </c>
      <c r="H356" s="89"/>
      <c r="I356" s="89"/>
      <c r="J356" s="89"/>
      <c r="K356" s="48">
        <v>0</v>
      </c>
    </row>
    <row r="357" spans="1:11" ht="24" customHeight="1" x14ac:dyDescent="0.2">
      <c r="B357" s="42" t="s">
        <v>729</v>
      </c>
      <c r="C357" s="42" t="s">
        <v>64</v>
      </c>
      <c r="D357" s="42"/>
      <c r="E357" s="27" t="s">
        <v>81</v>
      </c>
      <c r="F357" s="42"/>
      <c r="G357" s="83">
        <v>1</v>
      </c>
      <c r="H357" s="87" t="s">
        <v>50</v>
      </c>
      <c r="I357" s="87">
        <v>0</v>
      </c>
      <c r="J357" s="88">
        <v>0</v>
      </c>
      <c r="K357" s="28">
        <v>0</v>
      </c>
    </row>
    <row r="358" spans="1:11" ht="26.1" customHeight="1" x14ac:dyDescent="0.25">
      <c r="B358" s="45" t="s">
        <v>730</v>
      </c>
      <c r="C358" s="45" t="s">
        <v>57</v>
      </c>
      <c r="D358" s="45" t="s">
        <v>20</v>
      </c>
      <c r="E358" s="93" t="s">
        <v>46</v>
      </c>
      <c r="F358" s="47" t="s">
        <v>24</v>
      </c>
      <c r="G358" s="85">
        <v>1147.8</v>
      </c>
      <c r="H358" s="89"/>
      <c r="I358" s="89"/>
      <c r="J358" s="89"/>
      <c r="K358" s="48">
        <v>0</v>
      </c>
    </row>
    <row r="359" spans="1:11" ht="26.1" customHeight="1" x14ac:dyDescent="0.25">
      <c r="B359" s="45" t="s">
        <v>731</v>
      </c>
      <c r="C359" s="45" t="s">
        <v>732</v>
      </c>
      <c r="D359" s="45" t="s">
        <v>23</v>
      </c>
      <c r="E359" s="93" t="s">
        <v>733</v>
      </c>
      <c r="F359" s="47" t="s">
        <v>24</v>
      </c>
      <c r="G359" s="85">
        <v>1147.8</v>
      </c>
      <c r="H359" s="89"/>
      <c r="I359" s="89"/>
      <c r="J359" s="89"/>
      <c r="K359" s="48">
        <v>0</v>
      </c>
    </row>
    <row r="360" spans="1:11" ht="26.1" customHeight="1" x14ac:dyDescent="0.25">
      <c r="B360" s="45" t="s">
        <v>734</v>
      </c>
      <c r="C360" s="45" t="s">
        <v>735</v>
      </c>
      <c r="D360" s="45" t="s">
        <v>23</v>
      </c>
      <c r="E360" s="93" t="s">
        <v>736</v>
      </c>
      <c r="F360" s="47" t="s">
        <v>24</v>
      </c>
      <c r="G360" s="85">
        <v>1147.8</v>
      </c>
      <c r="H360" s="89"/>
      <c r="I360" s="89"/>
      <c r="J360" s="89"/>
      <c r="K360" s="48">
        <v>0</v>
      </c>
    </row>
    <row r="361" spans="1:11" ht="26.1" customHeight="1" x14ac:dyDescent="0.25">
      <c r="B361" s="45" t="s">
        <v>737</v>
      </c>
      <c r="C361" s="45" t="s">
        <v>738</v>
      </c>
      <c r="D361" s="45" t="s">
        <v>34</v>
      </c>
      <c r="E361" s="93" t="s">
        <v>739</v>
      </c>
      <c r="F361" s="47" t="s">
        <v>740</v>
      </c>
      <c r="G361" s="85">
        <v>1147.8</v>
      </c>
      <c r="H361" s="89"/>
      <c r="I361" s="89"/>
      <c r="J361" s="89"/>
      <c r="K361" s="48">
        <v>0</v>
      </c>
    </row>
    <row r="362" spans="1:11" ht="28.5" customHeight="1" x14ac:dyDescent="0.2">
      <c r="A362">
        <v>1</v>
      </c>
      <c r="B362" s="133" t="s">
        <v>47</v>
      </c>
      <c r="C362" s="134"/>
      <c r="D362" s="134"/>
      <c r="E362" s="134"/>
      <c r="F362" s="134"/>
      <c r="G362" s="134"/>
      <c r="H362" s="134"/>
      <c r="I362" s="134"/>
      <c r="J362" s="31"/>
      <c r="K362" s="32">
        <v>0</v>
      </c>
    </row>
    <row r="363" spans="1:11" x14ac:dyDescent="0.2">
      <c r="C363" s="95"/>
      <c r="D363" s="95"/>
      <c r="E363" s="95"/>
      <c r="F363" s="95"/>
      <c r="G363" s="95"/>
      <c r="H363" s="95"/>
      <c r="I363" s="95"/>
      <c r="J363" s="95"/>
      <c r="K363" s="95"/>
    </row>
    <row r="364" spans="1:11" x14ac:dyDescent="0.2">
      <c r="B364" s="94"/>
      <c r="C364" s="94"/>
      <c r="D364" s="94"/>
      <c r="E364" s="94"/>
      <c r="F364" s="94"/>
      <c r="G364" s="94"/>
      <c r="H364" s="94"/>
      <c r="I364" s="94"/>
      <c r="J364" s="94"/>
      <c r="K364" s="94"/>
    </row>
    <row r="365" spans="1:11" ht="14.25" customHeight="1" x14ac:dyDescent="0.2">
      <c r="C365" s="82"/>
      <c r="D365" s="82"/>
      <c r="E365" s="82"/>
      <c r="F365" s="82"/>
      <c r="G365" s="82"/>
      <c r="H365" s="82"/>
      <c r="I365" s="82"/>
      <c r="J365" s="82"/>
      <c r="K365" s="82"/>
    </row>
    <row r="366" spans="1:11" ht="60" customHeight="1" x14ac:dyDescent="0.2">
      <c r="B366" s="82"/>
      <c r="C366" s="82"/>
      <c r="D366" s="82"/>
      <c r="E366" s="4"/>
      <c r="F366" s="82"/>
      <c r="G366" s="82"/>
      <c r="H366" s="82"/>
      <c r="I366" s="82"/>
      <c r="J366" s="82"/>
      <c r="K366" s="82"/>
    </row>
    <row r="367" spans="1:11" x14ac:dyDescent="0.2">
      <c r="B367" s="94"/>
      <c r="C367" s="94"/>
      <c r="D367" s="94"/>
      <c r="E367" s="94"/>
      <c r="F367" s="94"/>
      <c r="G367" s="94"/>
      <c r="H367" s="94"/>
      <c r="I367" s="94"/>
      <c r="J367" s="94"/>
      <c r="K367" s="94"/>
    </row>
    <row r="368" spans="1:11" x14ac:dyDescent="0.2">
      <c r="B368" s="94"/>
      <c r="C368" s="94"/>
      <c r="D368" s="94"/>
      <c r="E368" s="94"/>
      <c r="F368" s="94"/>
      <c r="G368" s="94"/>
      <c r="H368" s="94"/>
      <c r="I368" s="94"/>
      <c r="J368" s="94"/>
      <c r="K368" s="94"/>
    </row>
    <row r="369" spans="2:11" x14ac:dyDescent="0.2">
      <c r="B369" s="94"/>
      <c r="C369" s="94"/>
      <c r="D369" s="94"/>
      <c r="E369" s="94"/>
      <c r="F369" s="94"/>
      <c r="G369" s="94"/>
      <c r="H369" s="94"/>
      <c r="I369" s="94"/>
      <c r="J369" s="94"/>
      <c r="K369" s="94"/>
    </row>
    <row r="370" spans="2:11" x14ac:dyDescent="0.2">
      <c r="B370" s="94"/>
      <c r="C370" s="94"/>
      <c r="D370" s="94"/>
      <c r="E370" s="94"/>
      <c r="F370" s="94"/>
      <c r="G370" s="94"/>
      <c r="H370" s="94"/>
      <c r="I370" s="94"/>
      <c r="J370" s="94"/>
      <c r="K370" s="94"/>
    </row>
    <row r="371" spans="2:11" x14ac:dyDescent="0.2">
      <c r="B371" s="82"/>
      <c r="C371" s="82"/>
      <c r="D371" s="82"/>
      <c r="E371" s="82"/>
      <c r="F371" s="82"/>
      <c r="G371" s="82"/>
      <c r="H371" s="15"/>
      <c r="I371" s="15"/>
      <c r="J371" s="15"/>
      <c r="K371" s="15"/>
    </row>
    <row r="372" spans="2:11" x14ac:dyDescent="0.2">
      <c r="B372" s="15"/>
      <c r="C372" s="15"/>
      <c r="D372" s="15"/>
      <c r="E372" s="15"/>
      <c r="F372" s="46"/>
      <c r="G372" s="15"/>
      <c r="H372" s="15"/>
      <c r="I372" s="15"/>
      <c r="J372" s="15"/>
      <c r="K372" s="15"/>
    </row>
    <row r="373" spans="2:11" x14ac:dyDescent="0.2">
      <c r="B373" s="15"/>
      <c r="C373" s="15"/>
      <c r="D373" s="15"/>
      <c r="E373" s="15"/>
      <c r="F373" s="46"/>
      <c r="G373" s="15"/>
      <c r="H373" s="15"/>
      <c r="I373" s="15"/>
      <c r="J373" s="15"/>
      <c r="K373" s="15"/>
    </row>
    <row r="374" spans="2:11" x14ac:dyDescent="0.2">
      <c r="B374" s="15"/>
      <c r="C374" s="15"/>
      <c r="D374" s="15"/>
      <c r="E374" s="15"/>
      <c r="F374" s="46"/>
      <c r="G374" s="15"/>
      <c r="H374" s="15"/>
      <c r="I374" s="15"/>
      <c r="J374" s="15"/>
      <c r="K374" s="15"/>
    </row>
    <row r="376" spans="2:11" x14ac:dyDescent="0.2">
      <c r="H376" s="100"/>
      <c r="I376" s="100"/>
    </row>
    <row r="377" spans="2:11" x14ac:dyDescent="0.2">
      <c r="H377" s="100"/>
      <c r="I377" s="101"/>
    </row>
    <row r="378" spans="2:11" x14ac:dyDescent="0.2">
      <c r="H378" s="100"/>
      <c r="I378" s="101"/>
    </row>
    <row r="379" spans="2:11" x14ac:dyDescent="0.2">
      <c r="H379" s="100"/>
      <c r="I379" s="101"/>
    </row>
    <row r="380" spans="2:11" x14ac:dyDescent="0.2">
      <c r="H380" s="100"/>
      <c r="I380" s="101"/>
    </row>
    <row r="381" spans="2:11" x14ac:dyDescent="0.2">
      <c r="H381" s="100"/>
      <c r="I381" s="101"/>
    </row>
    <row r="382" spans="2:11" x14ac:dyDescent="0.2">
      <c r="H382" s="100"/>
      <c r="I382" s="101"/>
    </row>
    <row r="383" spans="2:11" x14ac:dyDescent="0.2">
      <c r="H383" s="100"/>
      <c r="I383" s="100"/>
    </row>
  </sheetData>
  <autoFilter ref="A7:K365" xr:uid="{F92768A8-A3EB-42E1-9A6F-CE3338F879EF}"/>
  <mergeCells count="12">
    <mergeCell ref="B6:K6"/>
    <mergeCell ref="B362:I362"/>
    <mergeCell ref="E3:E4"/>
    <mergeCell ref="D3:D4"/>
    <mergeCell ref="J1:K1"/>
    <mergeCell ref="J2:K2"/>
    <mergeCell ref="J3:K3"/>
    <mergeCell ref="J4:K4"/>
    <mergeCell ref="G1:G2"/>
    <mergeCell ref="H1:H2"/>
    <mergeCell ref="G3:G4"/>
    <mergeCell ref="H3:H4"/>
  </mergeCells>
  <printOptions horizontalCentered="1"/>
  <pageMargins left="0.51181102362204722" right="0.51181102362204722" top="0.59055118110236227" bottom="0.59055118110236227" header="0" footer="0.31496062992125984"/>
  <pageSetup paperSize="9" scale="44" fitToHeight="0" orientation="portrait" r:id="rId1"/>
  <headerFooter>
    <oddFooter xml:space="preserve">&amp;C&amp;"Aptos Display,Regular"Sesc – Serviço Social do Comério | Departamento Regional do Pará | www.sesc-pa.com.br
Av. Assis de Vasconcelos, 359 – Campina – Belém/PA | CEP:66.010-010 | Tel.: 91 4005-9500 | CNPJ: 03.593.364/0001-10
</oddFooter>
  </headerFooter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360D-D80E-4527-83DF-6832B4CF97C5}">
  <sheetPr>
    <tabColor rgb="FF336699"/>
    <pageSetUpPr fitToPage="1"/>
  </sheetPr>
  <dimension ref="A1:S24"/>
  <sheetViews>
    <sheetView tabSelected="1" showOutlineSymbols="0" showWhiteSpace="0" view="pageBreakPreview" zoomScaleNormal="85" zoomScaleSheetLayoutView="100" workbookViewId="0">
      <pane xSplit="3" ySplit="7" topLeftCell="H8" activePane="bottomRight" state="frozen"/>
      <selection activeCell="F3" sqref="F3"/>
      <selection pane="topRight" activeCell="F3" sqref="F3"/>
      <selection pane="bottomLeft" activeCell="F3" sqref="F3"/>
      <selection pane="bottomRight" activeCell="N3" sqref="N3:N4"/>
    </sheetView>
  </sheetViews>
  <sheetFormatPr defaultRowHeight="14.25" x14ac:dyDescent="0.2"/>
  <cols>
    <col min="1" max="1" width="17.75" style="2" customWidth="1"/>
    <col min="2" max="2" width="15" style="2" customWidth="1"/>
    <col min="3" max="3" width="46.75" style="2" customWidth="1"/>
    <col min="4" max="4" width="19.125" style="2" customWidth="1"/>
    <col min="5" max="5" width="13" style="2" bestFit="1" customWidth="1"/>
    <col min="6" max="6" width="13.5" style="1" customWidth="1"/>
    <col min="7" max="11" width="13.5" style="5" customWidth="1"/>
    <col min="12" max="12" width="15.25" style="5" bestFit="1" customWidth="1"/>
    <col min="13" max="13" width="13.5" style="5" customWidth="1"/>
    <col min="14" max="14" width="15.25" style="1" bestFit="1" customWidth="1"/>
    <col min="15" max="15" width="13.5" style="5" customWidth="1"/>
    <col min="16" max="16" width="16.125" style="1" customWidth="1"/>
    <col min="17" max="17" width="8.125" style="5" customWidth="1"/>
    <col min="18" max="18" width="16.25" style="2" customWidth="1"/>
    <col min="19" max="16384" width="9" style="2"/>
  </cols>
  <sheetData>
    <row r="1" spans="1:19" ht="45" customHeight="1" x14ac:dyDescent="0.2">
      <c r="A1" s="15"/>
      <c r="B1" s="49"/>
      <c r="C1" s="166" t="s">
        <v>84</v>
      </c>
      <c r="D1" s="166"/>
      <c r="E1" s="166"/>
      <c r="F1" s="166"/>
      <c r="H1" s="98"/>
      <c r="I1" s="98"/>
      <c r="J1" s="98"/>
      <c r="K1" s="98"/>
      <c r="L1" s="98"/>
      <c r="M1" s="163" t="s">
        <v>0</v>
      </c>
      <c r="N1" s="165"/>
      <c r="P1" s="122" t="s">
        <v>1</v>
      </c>
      <c r="Q1" s="122"/>
    </row>
    <row r="2" spans="1:19" ht="30" customHeight="1" x14ac:dyDescent="0.2">
      <c r="A2" s="15"/>
      <c r="B2" s="49"/>
      <c r="C2" s="167" t="s">
        <v>85</v>
      </c>
      <c r="D2" s="167"/>
      <c r="E2" s="167"/>
      <c r="F2" s="167"/>
      <c r="G2" s="99"/>
      <c r="H2" s="99"/>
      <c r="I2" s="99"/>
      <c r="J2" s="99"/>
      <c r="K2" s="99"/>
      <c r="L2" s="99"/>
      <c r="M2" s="164"/>
      <c r="N2" s="139"/>
      <c r="P2" s="136"/>
      <c r="Q2" s="136"/>
    </row>
    <row r="3" spans="1:19" ht="30" customHeight="1" x14ac:dyDescent="0.2">
      <c r="A3" s="15"/>
      <c r="B3" s="135"/>
      <c r="C3" s="128" t="s">
        <v>86</v>
      </c>
      <c r="D3" s="128"/>
      <c r="E3" s="128"/>
      <c r="F3" s="128"/>
      <c r="G3" s="96"/>
      <c r="H3" s="96"/>
      <c r="I3" s="96"/>
      <c r="J3" s="96"/>
      <c r="K3" s="96"/>
      <c r="L3" s="96"/>
      <c r="M3" s="161" t="s">
        <v>10</v>
      </c>
      <c r="N3" s="142"/>
      <c r="P3" s="161" t="s">
        <v>2</v>
      </c>
      <c r="Q3" s="161"/>
    </row>
    <row r="4" spans="1:19" ht="15" x14ac:dyDescent="0.2">
      <c r="A4" s="15"/>
      <c r="B4" s="135"/>
      <c r="C4" s="129"/>
      <c r="D4" s="129"/>
      <c r="E4" s="129"/>
      <c r="F4" s="129"/>
      <c r="G4" s="97"/>
      <c r="H4" s="97"/>
      <c r="I4" s="97"/>
      <c r="J4" s="97"/>
      <c r="K4" s="97"/>
      <c r="L4" s="97"/>
      <c r="M4" s="162"/>
      <c r="N4" s="143"/>
      <c r="P4" s="137"/>
      <c r="Q4" s="137"/>
    </row>
    <row r="5" spans="1:19" ht="8.25" customHeight="1" x14ac:dyDescent="0.2">
      <c r="A5" s="17"/>
      <c r="B5" s="17"/>
      <c r="C5" s="17"/>
      <c r="D5" s="17"/>
      <c r="E5" s="17"/>
      <c r="F5" s="15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9" ht="25.5" customHeight="1" x14ac:dyDescent="0.2">
      <c r="A6" s="168" t="s">
        <v>58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</row>
    <row r="7" spans="1:19" ht="30" customHeight="1" x14ac:dyDescent="0.2">
      <c r="A7" s="65" t="s">
        <v>4</v>
      </c>
      <c r="B7" s="155" t="s">
        <v>5</v>
      </c>
      <c r="C7" s="156"/>
      <c r="D7" s="66" t="s">
        <v>18</v>
      </c>
      <c r="E7" s="67" t="s">
        <v>7</v>
      </c>
      <c r="F7" s="124" t="s">
        <v>59</v>
      </c>
      <c r="G7" s="124"/>
      <c r="H7" s="124" t="s">
        <v>60</v>
      </c>
      <c r="I7" s="124"/>
      <c r="J7" s="124" t="s">
        <v>61</v>
      </c>
      <c r="K7" s="124"/>
      <c r="L7" s="124" t="s">
        <v>748</v>
      </c>
      <c r="M7" s="124"/>
      <c r="N7" s="123" t="s">
        <v>749</v>
      </c>
      <c r="O7" s="124"/>
      <c r="P7" s="123" t="s">
        <v>750</v>
      </c>
      <c r="Q7" s="124"/>
    </row>
    <row r="8" spans="1:19" ht="24" customHeight="1" thickBot="1" x14ac:dyDescent="0.25">
      <c r="A8" s="119">
        <v>1</v>
      </c>
      <c r="B8" s="157" t="str">
        <f>'01. RESUMO'!C8</f>
        <v>SERVIÇOS PRELIMINARES</v>
      </c>
      <c r="C8" s="158"/>
      <c r="D8" s="58">
        <f>'01. RESUMO'!D8</f>
        <v>0</v>
      </c>
      <c r="E8" s="59">
        <f>'01. RESUMO'!E8</f>
        <v>0</v>
      </c>
      <c r="F8" s="60">
        <v>0</v>
      </c>
      <c r="G8" s="61" t="e">
        <f>F8/$D8</f>
        <v>#DIV/0!</v>
      </c>
      <c r="H8" s="68">
        <v>0</v>
      </c>
      <c r="I8" s="68" t="e">
        <f t="shared" ref="I8" si="0">H8/$D8</f>
        <v>#DIV/0!</v>
      </c>
      <c r="J8" s="68">
        <v>0</v>
      </c>
      <c r="K8" s="68" t="e">
        <f t="shared" ref="K8" si="1">J8/$D8</f>
        <v>#DIV/0!</v>
      </c>
      <c r="L8" s="68">
        <v>0</v>
      </c>
      <c r="M8" s="68" t="e">
        <f t="shared" ref="M8:M18" si="2">L8/$D8</f>
        <v>#DIV/0!</v>
      </c>
      <c r="N8" s="68">
        <v>0</v>
      </c>
      <c r="O8" s="68" t="e">
        <f>N8/$D8</f>
        <v>#DIV/0!</v>
      </c>
      <c r="P8" s="68">
        <v>0</v>
      </c>
      <c r="Q8" s="68" t="e">
        <f>P8/$D8</f>
        <v>#DIV/0!</v>
      </c>
      <c r="R8" s="7"/>
      <c r="S8" s="8"/>
    </row>
    <row r="9" spans="1:19" ht="24" customHeight="1" thickTop="1" thickBot="1" x14ac:dyDescent="0.25">
      <c r="A9" s="120">
        <v>2</v>
      </c>
      <c r="B9" s="159" t="str">
        <f>'01. RESUMO'!C9</f>
        <v>DIVERSOS</v>
      </c>
      <c r="C9" s="160"/>
      <c r="D9" s="109">
        <f>'01. RESUMO'!D9</f>
        <v>0</v>
      </c>
      <c r="E9" s="110">
        <f>'01. RESUMO'!E9</f>
        <v>0</v>
      </c>
      <c r="F9" s="111">
        <v>0</v>
      </c>
      <c r="G9" s="112" t="e">
        <f>F9/$D9</f>
        <v>#DIV/0!</v>
      </c>
      <c r="H9" s="111">
        <v>0</v>
      </c>
      <c r="I9" s="112" t="e">
        <f t="shared" ref="I9" si="3">H9/$D9</f>
        <v>#DIV/0!</v>
      </c>
      <c r="J9" s="111">
        <v>0</v>
      </c>
      <c r="K9" s="112" t="e">
        <f t="shared" ref="K9" si="4">J9/$D9</f>
        <v>#DIV/0!</v>
      </c>
      <c r="L9" s="111">
        <v>0</v>
      </c>
      <c r="M9" s="112" t="e">
        <f t="shared" si="2"/>
        <v>#DIV/0!</v>
      </c>
      <c r="N9" s="111">
        <v>0</v>
      </c>
      <c r="O9" s="112" t="e">
        <f t="shared" ref="O9" si="5">N9/$D9</f>
        <v>#DIV/0!</v>
      </c>
      <c r="P9" s="111">
        <v>0</v>
      </c>
      <c r="Q9" s="112" t="e">
        <f t="shared" ref="Q9" si="6">P9/$D9</f>
        <v>#DIV/0!</v>
      </c>
      <c r="R9" s="7"/>
      <c r="S9" s="8"/>
    </row>
    <row r="10" spans="1:19" ht="24" customHeight="1" thickTop="1" thickBot="1" x14ac:dyDescent="0.25">
      <c r="A10" s="121">
        <v>3</v>
      </c>
      <c r="B10" s="157" t="str">
        <f>'01. RESUMO'!C10</f>
        <v>ADMINISTRAÇÃO LOCAL</v>
      </c>
      <c r="C10" s="158"/>
      <c r="D10" s="58">
        <f>'01. RESUMO'!D10</f>
        <v>0</v>
      </c>
      <c r="E10" s="62">
        <f>'01. RESUMO'!E10</f>
        <v>0</v>
      </c>
      <c r="F10" s="63">
        <v>0</v>
      </c>
      <c r="G10" s="64" t="e">
        <f>F10/$D10</f>
        <v>#DIV/0!</v>
      </c>
      <c r="H10" s="63">
        <v>0</v>
      </c>
      <c r="I10" s="64" t="e">
        <f t="shared" ref="I10" si="7">H10/$D10</f>
        <v>#DIV/0!</v>
      </c>
      <c r="J10" s="63">
        <v>0</v>
      </c>
      <c r="K10" s="64" t="e">
        <f t="shared" ref="K10" si="8">J10/$D10</f>
        <v>#DIV/0!</v>
      </c>
      <c r="L10" s="63">
        <v>0</v>
      </c>
      <c r="M10" s="64" t="e">
        <f t="shared" si="2"/>
        <v>#DIV/0!</v>
      </c>
      <c r="N10" s="63">
        <v>0</v>
      </c>
      <c r="O10" s="64" t="e">
        <f>N10/$D10</f>
        <v>#DIV/0!</v>
      </c>
      <c r="P10" s="63">
        <v>0</v>
      </c>
      <c r="Q10" s="64" t="e">
        <f>P10/$D10</f>
        <v>#DIV/0!</v>
      </c>
      <c r="R10" s="7"/>
      <c r="S10" s="8"/>
    </row>
    <row r="11" spans="1:19" ht="24" customHeight="1" thickTop="1" thickBot="1" x14ac:dyDescent="0.25">
      <c r="A11" s="120" t="s">
        <v>54</v>
      </c>
      <c r="B11" s="159" t="str">
        <f>'01. RESUMO'!C11</f>
        <v>TERREO</v>
      </c>
      <c r="C11" s="160"/>
      <c r="D11" s="109">
        <f>'01. RESUMO'!D11</f>
        <v>0</v>
      </c>
      <c r="E11" s="110">
        <f>'01. RESUMO'!E11</f>
        <v>0</v>
      </c>
      <c r="F11" s="111">
        <v>0</v>
      </c>
      <c r="G11" s="112" t="e">
        <f>F11/$D11</f>
        <v>#DIV/0!</v>
      </c>
      <c r="H11" s="111">
        <v>0</v>
      </c>
      <c r="I11" s="112" t="e">
        <f t="shared" ref="I11:I17" si="9">H11/$D11</f>
        <v>#DIV/0!</v>
      </c>
      <c r="J11" s="111">
        <v>0</v>
      </c>
      <c r="K11" s="112" t="e">
        <f t="shared" ref="K11:K17" si="10">J11/$D11</f>
        <v>#DIV/0!</v>
      </c>
      <c r="L11" s="111">
        <v>0</v>
      </c>
      <c r="M11" s="112" t="e">
        <f t="shared" si="2"/>
        <v>#DIV/0!</v>
      </c>
      <c r="N11" s="68">
        <v>0</v>
      </c>
      <c r="O11" s="69" t="e">
        <f>N11/$D11</f>
        <v>#DIV/0!</v>
      </c>
      <c r="P11" s="69">
        <v>0</v>
      </c>
      <c r="Q11" s="69" t="e">
        <f>P11/$D11</f>
        <v>#DIV/0!</v>
      </c>
      <c r="R11" s="7"/>
      <c r="S11" s="8"/>
    </row>
    <row r="12" spans="1:19" ht="24" customHeight="1" thickTop="1" thickBot="1" x14ac:dyDescent="0.25">
      <c r="A12" s="121" t="s">
        <v>742</v>
      </c>
      <c r="B12" s="157" t="str">
        <f>'01. RESUMO'!C12</f>
        <v>1° PAVIMENTO</v>
      </c>
      <c r="C12" s="158"/>
      <c r="D12" s="58">
        <f>'01. RESUMO'!D12</f>
        <v>0</v>
      </c>
      <c r="E12" s="62">
        <f>'01. RESUMO'!E12</f>
        <v>0</v>
      </c>
      <c r="F12" s="68">
        <v>0</v>
      </c>
      <c r="G12" s="69" t="e">
        <f t="shared" ref="G12:O12" si="11">F12/$D12</f>
        <v>#DIV/0!</v>
      </c>
      <c r="H12" s="111">
        <v>0</v>
      </c>
      <c r="I12" s="112" t="e">
        <f t="shared" si="9"/>
        <v>#DIV/0!</v>
      </c>
      <c r="J12" s="111">
        <v>0</v>
      </c>
      <c r="K12" s="112" t="e">
        <f t="shared" si="10"/>
        <v>#DIV/0!</v>
      </c>
      <c r="L12" s="111">
        <v>0</v>
      </c>
      <c r="M12" s="112" t="e">
        <f t="shared" si="2"/>
        <v>#DIV/0!</v>
      </c>
      <c r="N12" s="68">
        <v>0</v>
      </c>
      <c r="O12" s="69" t="e">
        <f t="shared" si="11"/>
        <v>#DIV/0!</v>
      </c>
      <c r="P12" s="69">
        <v>0</v>
      </c>
      <c r="Q12" s="69" t="e">
        <f>P12/$D12</f>
        <v>#DIV/0!</v>
      </c>
      <c r="R12" s="7"/>
      <c r="S12" s="8"/>
    </row>
    <row r="13" spans="1:19" ht="24" customHeight="1" thickTop="1" thickBot="1" x14ac:dyDescent="0.25">
      <c r="A13" s="120" t="s">
        <v>743</v>
      </c>
      <c r="B13" s="159" t="str">
        <f>'01. RESUMO'!C13</f>
        <v>2° PAVIMENTO</v>
      </c>
      <c r="C13" s="160"/>
      <c r="D13" s="109">
        <f>'01. RESUMO'!D13</f>
        <v>0</v>
      </c>
      <c r="E13" s="110">
        <f>'01. RESUMO'!E13</f>
        <v>0</v>
      </c>
      <c r="F13" s="113">
        <v>0</v>
      </c>
      <c r="G13" s="114" t="e">
        <f t="shared" ref="G13:G17" si="12">F13/$D13</f>
        <v>#DIV/0!</v>
      </c>
      <c r="H13" s="113">
        <v>0</v>
      </c>
      <c r="I13" s="114" t="e">
        <f t="shared" si="9"/>
        <v>#DIV/0!</v>
      </c>
      <c r="J13" s="113">
        <v>0</v>
      </c>
      <c r="K13" s="114" t="e">
        <f t="shared" si="10"/>
        <v>#DIV/0!</v>
      </c>
      <c r="L13" s="111">
        <v>0</v>
      </c>
      <c r="M13" s="112" t="e">
        <f t="shared" si="2"/>
        <v>#DIV/0!</v>
      </c>
      <c r="N13" s="111">
        <v>0</v>
      </c>
      <c r="O13" s="112" t="e">
        <f t="shared" ref="O13:O17" si="13">N13/$D13</f>
        <v>#DIV/0!</v>
      </c>
      <c r="P13" s="114">
        <v>0</v>
      </c>
      <c r="Q13" s="114" t="e">
        <f t="shared" ref="Q13:Q17" si="14">P13/$D13</f>
        <v>#DIV/0!</v>
      </c>
      <c r="R13" s="7"/>
      <c r="S13" s="8"/>
    </row>
    <row r="14" spans="1:19" ht="24" customHeight="1" thickTop="1" x14ac:dyDescent="0.2">
      <c r="A14" s="121" t="s">
        <v>744</v>
      </c>
      <c r="B14" s="157" t="str">
        <f>'01. RESUMO'!C14</f>
        <v>ESCADAS</v>
      </c>
      <c r="C14" s="158"/>
      <c r="D14" s="58">
        <f>'01. RESUMO'!D14</f>
        <v>0</v>
      </c>
      <c r="E14" s="62">
        <f>'01. RESUMO'!E14</f>
        <v>0</v>
      </c>
      <c r="F14" s="68">
        <v>0</v>
      </c>
      <c r="G14" s="69" t="e">
        <f t="shared" si="12"/>
        <v>#DIV/0!</v>
      </c>
      <c r="H14" s="68">
        <v>0</v>
      </c>
      <c r="I14" s="69" t="e">
        <f t="shared" si="9"/>
        <v>#DIV/0!</v>
      </c>
      <c r="J14" s="68">
        <v>0</v>
      </c>
      <c r="K14" s="69" t="e">
        <f t="shared" si="10"/>
        <v>#DIV/0!</v>
      </c>
      <c r="L14" s="68">
        <v>0</v>
      </c>
      <c r="M14" s="69" t="e">
        <f t="shared" si="2"/>
        <v>#DIV/0!</v>
      </c>
      <c r="N14" s="68">
        <v>0</v>
      </c>
      <c r="O14" s="69" t="e">
        <f t="shared" si="13"/>
        <v>#DIV/0!</v>
      </c>
      <c r="P14" s="69">
        <v>0</v>
      </c>
      <c r="Q14" s="69" t="e">
        <f t="shared" si="14"/>
        <v>#DIV/0!</v>
      </c>
      <c r="R14" s="7"/>
      <c r="S14" s="8"/>
    </row>
    <row r="15" spans="1:19" ht="24" customHeight="1" thickBot="1" x14ac:dyDescent="0.25">
      <c r="A15" s="120" t="s">
        <v>745</v>
      </c>
      <c r="B15" s="159" t="str">
        <f>'01. RESUMO'!C15</f>
        <v>ELEVADOR</v>
      </c>
      <c r="C15" s="160"/>
      <c r="D15" s="109">
        <f>'01. RESUMO'!D15</f>
        <v>0</v>
      </c>
      <c r="E15" s="110">
        <f>'01. RESUMO'!E15</f>
        <v>0</v>
      </c>
      <c r="F15" s="111">
        <v>0</v>
      </c>
      <c r="G15" s="112" t="e">
        <f t="shared" si="12"/>
        <v>#DIV/0!</v>
      </c>
      <c r="H15" s="114"/>
      <c r="I15" s="114" t="e">
        <f t="shared" si="9"/>
        <v>#DIV/0!</v>
      </c>
      <c r="J15" s="111">
        <v>0</v>
      </c>
      <c r="K15" s="112" t="e">
        <f t="shared" si="10"/>
        <v>#DIV/0!</v>
      </c>
      <c r="L15" s="114">
        <v>0</v>
      </c>
      <c r="M15" s="114" t="e">
        <f t="shared" si="2"/>
        <v>#DIV/0!</v>
      </c>
      <c r="N15" s="114">
        <v>0</v>
      </c>
      <c r="O15" s="114" t="e">
        <f t="shared" si="13"/>
        <v>#DIV/0!</v>
      </c>
      <c r="P15" s="114">
        <v>0</v>
      </c>
      <c r="Q15" s="114" t="e">
        <f t="shared" si="14"/>
        <v>#DIV/0!</v>
      </c>
      <c r="R15" s="7"/>
      <c r="S15" s="8"/>
    </row>
    <row r="16" spans="1:19" ht="24" customHeight="1" thickTop="1" thickBot="1" x14ac:dyDescent="0.25">
      <c r="A16" s="121" t="s">
        <v>746</v>
      </c>
      <c r="B16" s="157" t="str">
        <f>'01. RESUMO'!C16</f>
        <v>GERADOR</v>
      </c>
      <c r="C16" s="158"/>
      <c r="D16" s="58">
        <f>'01. RESUMO'!D16</f>
        <v>0</v>
      </c>
      <c r="E16" s="62">
        <f>'01. RESUMO'!E16</f>
        <v>0</v>
      </c>
      <c r="F16" s="68">
        <v>0</v>
      </c>
      <c r="G16" s="69" t="e">
        <f t="shared" si="12"/>
        <v>#DIV/0!</v>
      </c>
      <c r="H16" s="111">
        <v>0</v>
      </c>
      <c r="I16" s="112" t="e">
        <f t="shared" si="9"/>
        <v>#DIV/0!</v>
      </c>
      <c r="J16" s="68">
        <v>0</v>
      </c>
      <c r="K16" s="69" t="e">
        <f t="shared" si="10"/>
        <v>#DIV/0!</v>
      </c>
      <c r="L16" s="111">
        <v>0</v>
      </c>
      <c r="M16" s="112" t="e">
        <f t="shared" si="2"/>
        <v>#DIV/0!</v>
      </c>
      <c r="N16" s="68">
        <v>0</v>
      </c>
      <c r="O16" s="69" t="e">
        <f t="shared" si="13"/>
        <v>#DIV/0!</v>
      </c>
      <c r="P16" s="69">
        <v>0</v>
      </c>
      <c r="Q16" s="69" t="e">
        <f t="shared" si="14"/>
        <v>#DIV/0!</v>
      </c>
      <c r="R16" s="7"/>
      <c r="S16" s="8"/>
    </row>
    <row r="17" spans="1:19" ht="24" customHeight="1" thickTop="1" thickBot="1" x14ac:dyDescent="0.25">
      <c r="A17" s="120" t="s">
        <v>747</v>
      </c>
      <c r="B17" s="159" t="str">
        <f>'01. RESUMO'!C17</f>
        <v>SERVIÇOS FINAIS</v>
      </c>
      <c r="C17" s="160"/>
      <c r="D17" s="109">
        <f>'01. RESUMO'!D17</f>
        <v>0</v>
      </c>
      <c r="E17" s="110">
        <f>'01. RESUMO'!E17</f>
        <v>0</v>
      </c>
      <c r="F17" s="111">
        <v>0</v>
      </c>
      <c r="G17" s="112" t="e">
        <f t="shared" si="12"/>
        <v>#DIV/0!</v>
      </c>
      <c r="H17" s="111">
        <v>0</v>
      </c>
      <c r="I17" s="112" t="e">
        <f t="shared" si="9"/>
        <v>#DIV/0!</v>
      </c>
      <c r="J17" s="111">
        <v>0</v>
      </c>
      <c r="K17" s="112" t="e">
        <f t="shared" si="10"/>
        <v>#DIV/0!</v>
      </c>
      <c r="L17" s="111">
        <v>0</v>
      </c>
      <c r="M17" s="112" t="e">
        <f t="shared" si="2"/>
        <v>#DIV/0!</v>
      </c>
      <c r="N17" s="111">
        <v>0</v>
      </c>
      <c r="O17" s="112" t="e">
        <f t="shared" si="13"/>
        <v>#DIV/0!</v>
      </c>
      <c r="P17" s="111">
        <v>0</v>
      </c>
      <c r="Q17" s="112" t="e">
        <f t="shared" si="14"/>
        <v>#DIV/0!</v>
      </c>
      <c r="R17" s="7"/>
      <c r="S17" s="8"/>
    </row>
    <row r="18" spans="1:19" ht="31.5" customHeight="1" thickTop="1" x14ac:dyDescent="0.2">
      <c r="A18" s="146" t="s">
        <v>18</v>
      </c>
      <c r="B18" s="147"/>
      <c r="C18" s="148"/>
      <c r="D18" s="50">
        <f>D8+D9+D10+D11+D12+D13+D14+D15+D16+D17</f>
        <v>0</v>
      </c>
      <c r="E18" s="51">
        <f>E8+E9+E10+E11+E12+E13+E14+E15+E16+E17</f>
        <v>0</v>
      </c>
      <c r="F18" s="52">
        <f>F8+F9+F10+F11+F12+F13+F14+F15+F16+F17</f>
        <v>0</v>
      </c>
      <c r="G18" s="53" t="e">
        <f>F18/$D18</f>
        <v>#DIV/0!</v>
      </c>
      <c r="H18" s="115">
        <f t="shared" ref="H18" si="15">H8+H9+H10+H11+H12+H13+H14+H15+H16+H17</f>
        <v>0</v>
      </c>
      <c r="I18" s="102" t="e">
        <f t="shared" ref="I18" si="16">H18/$D18</f>
        <v>#DIV/0!</v>
      </c>
      <c r="J18" s="115">
        <f t="shared" ref="J18" si="17">J8+J9+J10+J11+J12+J13+J14+J15+J16+J17</f>
        <v>0</v>
      </c>
      <c r="K18" s="102" t="e">
        <f t="shared" ref="K18" si="18">J18/$D18</f>
        <v>#DIV/0!</v>
      </c>
      <c r="L18" s="115">
        <f t="shared" ref="L18" si="19">L8+L9+L10+L11+L12+L13+L14+L15+L16+L17</f>
        <v>0</v>
      </c>
      <c r="M18" s="102" t="e">
        <f t="shared" si="2"/>
        <v>#DIV/0!</v>
      </c>
      <c r="N18" s="52">
        <v>0</v>
      </c>
      <c r="O18" s="53" t="e">
        <f>N18/$D18</f>
        <v>#DIV/0!</v>
      </c>
      <c r="P18" s="52">
        <f>P8+P9+P10+P11+P12+P13+P14+P15+P16+P17</f>
        <v>0</v>
      </c>
      <c r="Q18" s="53" t="e">
        <f>P18/$D18</f>
        <v>#DIV/0!</v>
      </c>
      <c r="R18" s="1"/>
      <c r="S18" s="6"/>
    </row>
    <row r="19" spans="1:19" ht="31.5" customHeight="1" x14ac:dyDescent="0.2">
      <c r="A19" s="152" t="s">
        <v>62</v>
      </c>
      <c r="B19" s="153"/>
      <c r="C19" s="153"/>
      <c r="D19" s="153"/>
      <c r="E19" s="154"/>
      <c r="F19" s="54">
        <f>F18</f>
        <v>0</v>
      </c>
      <c r="G19" s="55" t="e">
        <f>G18</f>
        <v>#DIV/0!</v>
      </c>
      <c r="H19" s="116">
        <f t="shared" ref="H19:Q19" si="20">H18+F19</f>
        <v>0</v>
      </c>
      <c r="I19" s="103" t="e">
        <f t="shared" si="20"/>
        <v>#DIV/0!</v>
      </c>
      <c r="J19" s="116">
        <f t="shared" si="20"/>
        <v>0</v>
      </c>
      <c r="K19" s="103" t="e">
        <f t="shared" si="20"/>
        <v>#DIV/0!</v>
      </c>
      <c r="L19" s="116">
        <f t="shared" si="20"/>
        <v>0</v>
      </c>
      <c r="M19" s="103" t="e">
        <f t="shared" si="20"/>
        <v>#DIV/0!</v>
      </c>
      <c r="N19" s="116">
        <f t="shared" si="20"/>
        <v>0</v>
      </c>
      <c r="O19" s="103" t="e">
        <f t="shared" si="20"/>
        <v>#DIV/0!</v>
      </c>
      <c r="P19" s="116">
        <f t="shared" si="20"/>
        <v>0</v>
      </c>
      <c r="Q19" s="103" t="e">
        <f t="shared" si="20"/>
        <v>#DIV/0!</v>
      </c>
    </row>
    <row r="20" spans="1:19" ht="31.5" customHeight="1" x14ac:dyDescent="0.2">
      <c r="A20" s="149" t="s">
        <v>63</v>
      </c>
      <c r="B20" s="150"/>
      <c r="C20" s="150"/>
      <c r="D20" s="150"/>
      <c r="E20" s="151"/>
      <c r="F20" s="56">
        <f>$D$18-F19</f>
        <v>0</v>
      </c>
      <c r="G20" s="57" t="e">
        <f>$E$18-G19</f>
        <v>#DIV/0!</v>
      </c>
      <c r="H20" s="117">
        <f t="shared" ref="H20" si="21">$D$18-H19</f>
        <v>0</v>
      </c>
      <c r="I20" s="104" t="e">
        <f t="shared" ref="I20" si="22">$E$18-I19</f>
        <v>#DIV/0!</v>
      </c>
      <c r="J20" s="117">
        <f t="shared" ref="J20" si="23">$D$18-J19</f>
        <v>0</v>
      </c>
      <c r="K20" s="104" t="e">
        <f t="shared" ref="K20" si="24">$E$18-K19</f>
        <v>#DIV/0!</v>
      </c>
      <c r="L20" s="117">
        <f t="shared" ref="L20" si="25">$D$18-L19</f>
        <v>0</v>
      </c>
      <c r="M20" s="104" t="e">
        <f t="shared" ref="M20" si="26">$E$18-M19</f>
        <v>#DIV/0!</v>
      </c>
      <c r="N20" s="56">
        <f>$D$18-N19</f>
        <v>0</v>
      </c>
      <c r="O20" s="57" t="e">
        <f>$E$18-O19</f>
        <v>#DIV/0!</v>
      </c>
      <c r="P20" s="56">
        <f>$D$18-P19</f>
        <v>0</v>
      </c>
      <c r="Q20" s="57" t="e">
        <f>$E$18-Q19</f>
        <v>#DIV/0!</v>
      </c>
    </row>
    <row r="21" spans="1:19" x14ac:dyDescent="0.2">
      <c r="A21" s="144"/>
      <c r="B21" s="144"/>
      <c r="C21" s="76"/>
      <c r="D21" s="145"/>
      <c r="E21" s="145"/>
      <c r="F21" s="77"/>
      <c r="G21" s="78"/>
      <c r="H21" s="78"/>
      <c r="I21" s="78"/>
      <c r="J21" s="78"/>
      <c r="K21" s="78"/>
      <c r="L21" s="78"/>
      <c r="M21" s="78"/>
      <c r="N21" s="77"/>
      <c r="O21" s="78"/>
      <c r="P21" s="77"/>
      <c r="Q21" s="78"/>
    </row>
    <row r="22" spans="1:19" ht="60" customHeight="1" x14ac:dyDescent="0.2">
      <c r="A22" s="73"/>
      <c r="B22" s="73"/>
      <c r="C22" s="73"/>
      <c r="D22" s="73"/>
      <c r="E22" s="73"/>
      <c r="F22" s="77"/>
      <c r="G22" s="78"/>
      <c r="H22" s="78"/>
      <c r="I22" s="78"/>
      <c r="J22" s="78"/>
      <c r="K22" s="78"/>
      <c r="L22" s="78"/>
      <c r="M22" s="78"/>
      <c r="N22" s="77"/>
      <c r="O22" s="78"/>
      <c r="P22" s="77"/>
      <c r="Q22" s="78"/>
    </row>
    <row r="23" spans="1:19" ht="69.95" customHeight="1" x14ac:dyDescent="0.2">
      <c r="A23" s="74"/>
      <c r="B23" s="10"/>
      <c r="C23" s="118" t="s">
        <v>751</v>
      </c>
      <c r="D23" s="10"/>
      <c r="E23" s="10"/>
      <c r="F23" s="10"/>
      <c r="G23" s="78"/>
      <c r="H23" s="78"/>
      <c r="I23" s="78"/>
      <c r="J23" s="78"/>
      <c r="K23" s="78"/>
      <c r="L23" s="78"/>
      <c r="M23" s="78"/>
      <c r="N23" s="77"/>
      <c r="O23" s="78"/>
      <c r="P23" s="77"/>
      <c r="Q23" s="78"/>
    </row>
    <row r="24" spans="1:19" x14ac:dyDescent="0.2">
      <c r="A24" s="10"/>
      <c r="B24" s="10"/>
      <c r="C24" s="10"/>
      <c r="D24" s="10"/>
      <c r="E24" s="10"/>
      <c r="F24" s="77"/>
      <c r="G24" s="78"/>
      <c r="H24" s="78"/>
      <c r="I24" s="78"/>
      <c r="J24" s="78"/>
      <c r="K24" s="78"/>
      <c r="L24" s="78"/>
      <c r="M24" s="78"/>
      <c r="N24" s="77"/>
      <c r="O24" s="78"/>
      <c r="P24" s="77"/>
      <c r="Q24" s="78"/>
    </row>
  </sheetData>
  <mergeCells count="35">
    <mergeCell ref="B15:C15"/>
    <mergeCell ref="N7:O7"/>
    <mergeCell ref="H7:I7"/>
    <mergeCell ref="J7:K7"/>
    <mergeCell ref="L7:M7"/>
    <mergeCell ref="B14:C14"/>
    <mergeCell ref="B3:B4"/>
    <mergeCell ref="C1:F1"/>
    <mergeCell ref="C2:F2"/>
    <mergeCell ref="C3:F4"/>
    <mergeCell ref="A6:Q6"/>
    <mergeCell ref="P1:Q1"/>
    <mergeCell ref="P3:Q3"/>
    <mergeCell ref="P2:Q2"/>
    <mergeCell ref="P4:Q4"/>
    <mergeCell ref="M3:M4"/>
    <mergeCell ref="M1:M2"/>
    <mergeCell ref="N1:N2"/>
    <mergeCell ref="N3:N4"/>
    <mergeCell ref="A21:B21"/>
    <mergeCell ref="D21:E21"/>
    <mergeCell ref="P7:Q7"/>
    <mergeCell ref="A18:C18"/>
    <mergeCell ref="A20:E20"/>
    <mergeCell ref="A19:E19"/>
    <mergeCell ref="B7:C7"/>
    <mergeCell ref="B8:C8"/>
    <mergeCell ref="B9:C9"/>
    <mergeCell ref="B10:C10"/>
    <mergeCell ref="B11:C11"/>
    <mergeCell ref="B12:C12"/>
    <mergeCell ref="B16:C16"/>
    <mergeCell ref="B17:C17"/>
    <mergeCell ref="B13:C13"/>
    <mergeCell ref="F7:G7"/>
  </mergeCells>
  <phoneticPr fontId="14" type="noConversion"/>
  <conditionalFormatting sqref="F8:Q17">
    <cfRule type="cellIs" dxfId="0" priority="1" operator="equal">
      <formula>0</formula>
    </cfRule>
  </conditionalFormatting>
  <printOptions horizontalCentered="1"/>
  <pageMargins left="0.51181102362204722" right="0.51181102362204722" top="0.59055118110236227" bottom="0.59055118110236227" header="0" footer="0.31496062992125984"/>
  <pageSetup paperSize="9" scale="45" fitToHeight="0" orientation="landscape" r:id="rId1"/>
  <headerFooter>
    <oddFooter xml:space="preserve">&amp;C&amp;"Aptos Display,Regular"Sesc – Serviço Social do Comério | Departamento Regional do Pará | www.sesc-pa.com.br
Av. Assis de Vasconcelos, 359 – Campina – Belém/PA | CEP:66.010-010 | Tel.: 91 4005-9500 | CNPJ: 03.593.364/0001-10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8103ABF1B7314E93DA195125192EFE" ma:contentTypeVersion="12" ma:contentTypeDescription="Crie um novo documento." ma:contentTypeScope="" ma:versionID="ddc9ca99839d2a82f42012d28fee4338">
  <xsd:schema xmlns:xsd="http://www.w3.org/2001/XMLSchema" xmlns:xs="http://www.w3.org/2001/XMLSchema" xmlns:p="http://schemas.microsoft.com/office/2006/metadata/properties" xmlns:ns2="8ee6cf69-93b6-4bcd-beff-e91132837643" xmlns:ns3="11955be4-d931-403e-97c4-359b3fda8186" targetNamespace="http://schemas.microsoft.com/office/2006/metadata/properties" ma:root="true" ma:fieldsID="fb93bb15f8ba48d8e6fecc13148055c5" ns2:_="" ns3:_="">
    <xsd:import namespace="8ee6cf69-93b6-4bcd-beff-e91132837643"/>
    <xsd:import namespace="11955be4-d931-403e-97c4-359b3fda81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6cf69-93b6-4bcd-beff-e911328376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a3d8482-adb6-4d5f-8844-3e5fedbf51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55be4-d931-403e-97c4-359b3fda818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3379db-4716-4dfe-9065-0f5fc4ed4a2e}" ma:internalName="TaxCatchAll" ma:showField="CatchAllData" ma:web="11955be4-d931-403e-97c4-359b3fda81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955be4-d931-403e-97c4-359b3fda8186" xsi:nil="true"/>
    <lcf76f155ced4ddcb4097134ff3c332f xmlns="8ee6cf69-93b6-4bcd-beff-e911328376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839B52-59D8-40D1-8943-1D9BF01DF3D2}"/>
</file>

<file path=customXml/itemProps2.xml><?xml version="1.0" encoding="utf-8"?>
<ds:datastoreItem xmlns:ds="http://schemas.openxmlformats.org/officeDocument/2006/customXml" ds:itemID="{A955DFE9-2D70-4F3B-872D-89BC2CF425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159161-3539-4D4A-B34D-FB9CD16AD77E}">
  <ds:schemaRefs>
    <ds:schemaRef ds:uri="http://schemas.microsoft.com/office/2006/metadata/properties"/>
    <ds:schemaRef ds:uri="http://schemas.microsoft.com/office/infopath/2007/PartnerControls"/>
    <ds:schemaRef ds:uri="1e4989af-6362-41d5-82be-2c5236639aee"/>
    <ds:schemaRef ds:uri="b208ebb9-881a-415e-95b8-dd76ae31f5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01. RESUMO</vt:lpstr>
      <vt:lpstr>02. ORÇAMENTO</vt:lpstr>
      <vt:lpstr>04. CFF</vt:lpstr>
      <vt:lpstr>'01. RESUMO'!Area_de_impressao</vt:lpstr>
      <vt:lpstr>'02. ORÇAMENTO'!Area_de_impressao</vt:lpstr>
      <vt:lpstr>'04. CFF'!Area_de_impressao</vt:lpstr>
      <vt:lpstr>'02. ORÇAMENTO'!Titulos_de_impressao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Breno Da Silva Amaral</cp:lastModifiedBy>
  <cp:revision>0</cp:revision>
  <cp:lastPrinted>2026-03-10T20:55:44Z</cp:lastPrinted>
  <dcterms:created xsi:type="dcterms:W3CDTF">2024-11-19T22:14:08Z</dcterms:created>
  <dcterms:modified xsi:type="dcterms:W3CDTF">2026-05-27T19:32:16Z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0x010100418103ABF1B7314E93DA195125192EFE</vt:lpwstr>
  </property>
  <property fmtid="{D5CDD505-2E9C-101B-9397-08002B2CF9AE}" pid="3" name="MediaServiceImageTags">
    <vt:lpwstr/>
  </property>
</Properties>
</file>