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scpa.sharepoint.com/sites/EngenhariaeArquitetura/Documentos Compartilhados/General/03. Obras/PA02 - SESC DOCA/24.xxxx-CC - ADEQUAÇÃO DO SISTEMA DE DISTRIBUIÇÃO - SESC DOCA/01. LICITAÇÃO/Pré-licitação/03-Anexo III-Modelos/"/>
    </mc:Choice>
  </mc:AlternateContent>
  <xr:revisionPtr revIDLastSave="1" documentId="8_{3254BECB-07E3-4C5B-BD98-4ACD4F0EBB0F}" xr6:coauthVersionLast="47" xr6:coauthVersionMax="47" xr10:uidLastSave="{B2E54DB4-0E8C-4407-9240-88F48FA9CA2D}"/>
  <bookViews>
    <workbookView xWindow="-120" yWindow="-120" windowWidth="29040" windowHeight="15720" xr2:uid="{EDB64CCF-FDDA-4880-95B0-61ECE77FE556}"/>
  </bookViews>
  <sheets>
    <sheet name="Mod_ORÇ" sheetId="1" r:id="rId1"/>
  </sheets>
  <definedNames>
    <definedName name="_xlnm.Print_Area" localSheetId="0">Mod_ORÇ!$B$2:$K$100</definedName>
    <definedName name="_xlnm.Print_Titles" localSheetId="0">Mod_ORÇ!$2:$5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9" i="1" l="1"/>
  <c r="J82" i="1"/>
  <c r="J96" i="1"/>
  <c r="J95" i="1"/>
  <c r="J94" i="1"/>
  <c r="J92" i="1" s="1"/>
  <c r="J93" i="1"/>
  <c r="J91" i="1"/>
  <c r="J90" i="1"/>
  <c r="J89" i="1"/>
  <c r="J88" i="1"/>
  <c r="J87" i="1"/>
  <c r="J86" i="1"/>
  <c r="J85" i="1" s="1"/>
  <c r="J84" i="1"/>
  <c r="J83" i="1"/>
  <c r="J81" i="1"/>
  <c r="J80" i="1"/>
  <c r="J79" i="1"/>
  <c r="J78" i="1"/>
  <c r="J77" i="1"/>
  <c r="J76" i="1"/>
  <c r="J75" i="1"/>
  <c r="J74" i="1"/>
  <c r="J73" i="1"/>
  <c r="J72" i="1"/>
  <c r="J71" i="1"/>
  <c r="J70" i="1"/>
  <c r="J68" i="1"/>
  <c r="J67" i="1"/>
  <c r="J66" i="1"/>
  <c r="J65" i="1"/>
  <c r="J64" i="1"/>
  <c r="J63" i="1" s="1"/>
  <c r="J62" i="1"/>
  <c r="J61" i="1"/>
  <c r="J60" i="1"/>
  <c r="J59" i="1"/>
  <c r="J58" i="1"/>
  <c r="J57" i="1"/>
  <c r="J56" i="1"/>
  <c r="J55" i="1"/>
  <c r="J53" i="1"/>
  <c r="J52" i="1"/>
  <c r="J51" i="1"/>
  <c r="J50" i="1"/>
  <c r="J49" i="1"/>
  <c r="J47" i="1"/>
  <c r="J46" i="1"/>
  <c r="J45" i="1"/>
  <c r="J44" i="1"/>
  <c r="J43" i="1" s="1"/>
  <c r="J42" i="1"/>
  <c r="J41" i="1"/>
  <c r="J40" i="1"/>
  <c r="J39" i="1"/>
  <c r="J38" i="1"/>
  <c r="J37" i="1"/>
  <c r="J36" i="1"/>
  <c r="J35" i="1"/>
  <c r="J34" i="1"/>
  <c r="J32" i="1"/>
  <c r="J31" i="1"/>
  <c r="J30" i="1"/>
  <c r="J29" i="1"/>
  <c r="J28" i="1"/>
  <c r="J27" i="1"/>
  <c r="J25" i="1"/>
  <c r="J24" i="1"/>
  <c r="J23" i="1" s="1"/>
  <c r="J22" i="1"/>
  <c r="J21" i="1"/>
  <c r="J19" i="1"/>
  <c r="J18" i="1"/>
  <c r="J17" i="1"/>
  <c r="J16" i="1" s="1"/>
  <c r="J15" i="1"/>
  <c r="J14" i="1"/>
  <c r="J13" i="1"/>
  <c r="J11" i="1"/>
  <c r="J10" i="1"/>
  <c r="J9" i="1"/>
  <c r="J8" i="1"/>
  <c r="J7" i="1"/>
  <c r="J26" i="1" l="1"/>
  <c r="J33" i="1"/>
  <c r="J69" i="1"/>
  <c r="J54" i="1"/>
  <c r="J48" i="1"/>
  <c r="J20" i="1"/>
  <c r="J12" i="1"/>
  <c r="J6" i="1"/>
  <c r="I99" i="1" l="1"/>
  <c r="K55" i="1" l="1"/>
  <c r="K32" i="1"/>
  <c r="K59" i="1"/>
  <c r="K90" i="1"/>
  <c r="K96" i="1"/>
  <c r="K81" i="1"/>
  <c r="K87" i="1"/>
  <c r="K56" i="1"/>
  <c r="K54" i="1" s="1"/>
  <c r="K58" i="1"/>
  <c r="K11" i="1"/>
  <c r="K65" i="1"/>
  <c r="K17" i="1"/>
  <c r="K16" i="1" s="1"/>
  <c r="K7" i="1"/>
  <c r="K6" i="1" s="1"/>
  <c r="K94" i="1"/>
  <c r="K31" i="1"/>
  <c r="K22" i="1"/>
  <c r="K45" i="1"/>
  <c r="K28" i="1"/>
  <c r="K51" i="1"/>
  <c r="K13" i="1"/>
  <c r="K12" i="1" s="1"/>
  <c r="K86" i="1"/>
  <c r="K85" i="1" s="1"/>
  <c r="K27" i="1"/>
  <c r="K26" i="1" s="1"/>
  <c r="K25" i="1"/>
  <c r="K15" i="1"/>
  <c r="K37" i="1"/>
  <c r="K93" i="1"/>
  <c r="K70" i="1"/>
  <c r="K69" i="1" s="1"/>
  <c r="K60" i="1"/>
  <c r="K57" i="1"/>
  <c r="K34" i="1"/>
  <c r="K52" i="1"/>
  <c r="K9" i="1"/>
  <c r="K38" i="1"/>
  <c r="K67" i="1"/>
  <c r="K35" i="1"/>
  <c r="K33" i="1" s="1"/>
  <c r="K79" i="1"/>
  <c r="K42" i="1"/>
  <c r="K53" i="1"/>
  <c r="K80" i="1"/>
  <c r="K77" i="1"/>
  <c r="K78" i="1"/>
  <c r="K36" i="1"/>
  <c r="K83" i="1"/>
  <c r="K24" i="1"/>
  <c r="K23" i="1" s="1"/>
  <c r="K84" i="1"/>
  <c r="K82" i="1" s="1"/>
  <c r="K30" i="1"/>
  <c r="K41" i="1"/>
  <c r="K62" i="1"/>
  <c r="K10" i="1"/>
  <c r="K68" i="1"/>
  <c r="K18" i="1"/>
  <c r="K39" i="1"/>
  <c r="K8" i="1"/>
  <c r="K29" i="1"/>
  <c r="K66" i="1"/>
  <c r="K49" i="1"/>
  <c r="K48" i="1" s="1"/>
  <c r="K61" i="1"/>
  <c r="K71" i="1"/>
  <c r="K14" i="1"/>
  <c r="K50" i="1"/>
  <c r="K75" i="1"/>
  <c r="K46" i="1"/>
  <c r="K72" i="1"/>
  <c r="K19" i="1"/>
  <c r="K47" i="1"/>
  <c r="K91" i="1"/>
  <c r="K74" i="1"/>
  <c r="K95" i="1"/>
  <c r="K88" i="1"/>
  <c r="K89" i="1"/>
  <c r="K76" i="1"/>
  <c r="K40" i="1"/>
  <c r="K64" i="1"/>
  <c r="K63" i="1" s="1"/>
  <c r="K73" i="1"/>
  <c r="K44" i="1"/>
  <c r="K43" i="1" s="1"/>
  <c r="K21" i="1"/>
  <c r="K20" i="1" s="1"/>
  <c r="K92" i="1" l="1"/>
</calcChain>
</file>

<file path=xl/sharedStrings.xml><?xml version="1.0" encoding="utf-8"?>
<sst xmlns="http://schemas.openxmlformats.org/spreadsheetml/2006/main" count="431" uniqueCount="285">
  <si>
    <t>Obra</t>
  </si>
  <si>
    <t>Bancos</t>
  </si>
  <si>
    <t>B.D.I.</t>
  </si>
  <si>
    <t>Encargos Sociais</t>
  </si>
  <si>
    <t>ELE - SUBESTAÇÃO ABRIGADA DO SERVIÇO SOCIAL DO COMÉRCIO - SESC/AR/PA</t>
  </si>
  <si>
    <t>SINAPI - 05/2024 - Pará
SBC - 06/2024 - Pará
ORSE - 04/2024 - Sergipe
SEDOP - 05/2024 - Pará
SEINFRA - 028 - Ceará
SIURB - 01/2024 - São Paulo</t>
  </si>
  <si>
    <t>Desonerado: 
Horista: 83,87%
Mensalista: 44,39%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</si>
  <si>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</si>
  <si>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</si>
  <si>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</si>
  <si>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</si>
  <si>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</si>
  <si>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</si>
  <si>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</si>
  <si>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</si>
  <si>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</si>
  <si>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</si>
  <si>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</si>
  <si>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</si>
  <si>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PRELIMINARES</t>
  </si>
  <si>
    <t xml:space="preserve"> 1.1 </t>
  </si>
  <si>
    <t xml:space="preserve"> 74209/001 </t>
  </si>
  <si>
    <t>SINAPI</t>
  </si>
  <si>
    <t>PLACA DE OBRA EM CHAPA DE ACO GALVANIZADO</t>
  </si>
  <si>
    <t>M²</t>
  </si>
  <si>
    <t xml:space="preserve"> 1.2 </t>
  </si>
  <si>
    <t xml:space="preserve"> 93584 </t>
  </si>
  <si>
    <t>EXECUÇÃO DE DEPÓSITO EM CANTEIRO DE OBRA EM CHAPA DE MADEIRA COMPENSADA, NÃO INCLUSO MOBILIÁRIO. AF_04/2016</t>
  </si>
  <si>
    <t xml:space="preserve"> 1.3 </t>
  </si>
  <si>
    <t xml:space="preserve"> D00321 </t>
  </si>
  <si>
    <t>SEDOP</t>
  </si>
  <si>
    <t>LIGAÇÃO PROVISORIA - AGUA/ESGOTO</t>
  </si>
  <si>
    <t>UN</t>
  </si>
  <si>
    <t xml:space="preserve"> 1.4 </t>
  </si>
  <si>
    <t xml:space="preserve"> D00322 </t>
  </si>
  <si>
    <t>LIGAÇÃO PROVISÓRIA - LUZ</t>
  </si>
  <si>
    <t xml:space="preserve"> 1.5 </t>
  </si>
  <si>
    <t xml:space="preserve"> D00390 </t>
  </si>
  <si>
    <t>TAXA DO CREA (III)</t>
  </si>
  <si>
    <t xml:space="preserve"> 2 </t>
  </si>
  <si>
    <t>ADMINISTRAÇÃO DE OBRA</t>
  </si>
  <si>
    <t xml:space="preserve"> 2.1 </t>
  </si>
  <si>
    <t xml:space="preserve"> 200000 </t>
  </si>
  <si>
    <t>ENGENHEIRO ELETRICISTA DE OBRA SENIOR COM ENCARGOS COMPLEMENTARES</t>
  </si>
  <si>
    <t>MÊS</t>
  </si>
  <si>
    <t xml:space="preserve"> 2.2 </t>
  </si>
  <si>
    <t xml:space="preserve"> 100321 </t>
  </si>
  <si>
    <t>TÉCNICO EM SEGURANÇA DO TRABALHO COM ENCARGOS COMPLEMENTARES</t>
  </si>
  <si>
    <t xml:space="preserve"> 2.3 </t>
  </si>
  <si>
    <t xml:space="preserve"> 101460 </t>
  </si>
  <si>
    <t>VIGIA DIURNO COM ENCARGOS COMPLEMENTARES</t>
  </si>
  <si>
    <t xml:space="preserve"> 3 </t>
  </si>
  <si>
    <t>DEMOLIÇÕES</t>
  </si>
  <si>
    <t xml:space="preserve"> 3.1 </t>
  </si>
  <si>
    <t xml:space="preserve"> 020016 </t>
  </si>
  <si>
    <t>DEMOLIÇÃO MANUAL DE ALVENARIA DE TIJOLO</t>
  </si>
  <si>
    <t>M³</t>
  </si>
  <si>
    <t xml:space="preserve"> 3.2 </t>
  </si>
  <si>
    <t xml:space="preserve"> 020018 </t>
  </si>
  <si>
    <t>DEMOLIÇÃO MANUAL DE PAREDE DE CONCRETO SIMPLES</t>
  </si>
  <si>
    <t xml:space="preserve"> 3.3 </t>
  </si>
  <si>
    <t xml:space="preserve"> 020174 </t>
  </si>
  <si>
    <t>RETIRADA DE ENTULHO - MANUALMENTE (INCLUINDO CAIXA COLETORA)</t>
  </si>
  <si>
    <t xml:space="preserve"> 4 </t>
  </si>
  <si>
    <t>ALVENARIA</t>
  </si>
  <si>
    <t xml:space="preserve"> 4.1 </t>
  </si>
  <si>
    <t xml:space="preserve"> 87516 </t>
  </si>
  <si>
    <t>ALVENARIA DE VEDAÇÃO DE BLOCOS CERÂMICOS FURADOS NA HORIZONTAL DE 9X14X19CM (ESPESSURA 9CM) DE PAREDES COM ÁREA LÍQUIDA MENOR QUE 6M² COM VÃOS E ARGAMASSA DE ASSENTAMENTO COM PREPARO MANUAL. AF_06/2014</t>
  </si>
  <si>
    <t xml:space="preserve"> 4.2 </t>
  </si>
  <si>
    <t xml:space="preserve"> 060046 </t>
  </si>
  <si>
    <t>ALVENARIA TIJOLO DE BARRO A CUTELO - PLATIBANDA H = 0,60M</t>
  </si>
  <si>
    <t xml:space="preserve"> 5 </t>
  </si>
  <si>
    <t>IMPERMEABILIZAÇÕES</t>
  </si>
  <si>
    <t xml:space="preserve"> 5.1 </t>
  </si>
  <si>
    <t xml:space="preserve"> 080151 </t>
  </si>
  <si>
    <t>IMPERMEABILIZAÇÃO DE LAJES</t>
  </si>
  <si>
    <t xml:space="preserve"> 5.2 </t>
  </si>
  <si>
    <t xml:space="preserve"> 080273 </t>
  </si>
  <si>
    <t>REBOCO IMPERMEABILIZANTE H = 0,60M - PAREDE EXTERNA</t>
  </si>
  <si>
    <t xml:space="preserve"> 6 </t>
  </si>
  <si>
    <t>REVESTIMENTOS</t>
  </si>
  <si>
    <t xml:space="preserve"> 6.1 </t>
  </si>
  <si>
    <t xml:space="preserve"> 87904 </t>
  </si>
  <si>
    <t>CHAPISCO APLICADO EM ALVENARIA (COM PRESENÇA DE VÃOS) E ESTRUTURAS DE CONCRETO DE FACHADA, COM COLHER DE PEDREIRO.  ARGAMASSA TRAÇO 1:3 COM PREPARO MANUAL. AF_10/2022</t>
  </si>
  <si>
    <t xml:space="preserve"> 6.2 </t>
  </si>
  <si>
    <t xml:space="preserve"> 89173 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</si>
  <si>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</si>
  <si>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 xml:space="preserve"> 6.3 </t>
  </si>
  <si>
    <t xml:space="preserve"> 88485 </t>
  </si>
  <si>
    <t>FUNDO SELADOR ACRÍLICO, APLICAÇÃO MANUAL EM PAREDE, UMA DEMÃO. AF_04/2023</t>
  </si>
  <si>
    <t xml:space="preserve"> 6.4 </t>
  </si>
  <si>
    <t xml:space="preserve"> 96130 </t>
  </si>
  <si>
    <t>APLICAÇÃO MANUAL DE MASSA ACRÍLICA EM PAREDES EXTERNAS DE CASAS, UMA DEMÃO. AF_03/2024</t>
  </si>
  <si>
    <t xml:space="preserve"> 6.5 </t>
  </si>
  <si>
    <t xml:space="preserve"> 88489 </t>
  </si>
  <si>
    <t>PINTURA LÁTEX ACRÍLICA PREMIUM, APLICAÇÃO MANUAL EM PAREDES, DUAS DEMÃOS. AF_04/2023</t>
  </si>
  <si>
    <t xml:space="preserve"> 6.6 </t>
  </si>
  <si>
    <t xml:space="preserve"> 88789 </t>
  </si>
  <si>
    <t>REVESTIMENTO CERÂMICO PARA PAREDES EXTERNAS EM PASTILHAS DE PORCELANA 2,5 X 2,5 CM (PLACAS DE 30 X 30 CM), ALINHADAS A PRUMO, APLICADO EM SUPERFÍCIES INTERNAS DE SACADA. AF_02/2023</t>
  </si>
  <si>
    <t xml:space="preserve"> 7 </t>
  </si>
  <si>
    <t>ESQUADRIAS</t>
  </si>
  <si>
    <t xml:space="preserve"> 7.1 </t>
  </si>
  <si>
    <t xml:space="preserve"> 11718 </t>
  </si>
  <si>
    <t>ORSE</t>
  </si>
  <si>
    <t>PORTÃO EM CHAPA DE FERRO VENEZIANA TIPO Z INCLUSIVE DOBRADIÇAS, FERROLHOS E CHUMBADORES EM CHAPA DE FERRO E=5MM</t>
  </si>
  <si>
    <t xml:space="preserve"> 7.2 </t>
  </si>
  <si>
    <t xml:space="preserve"> 111211 </t>
  </si>
  <si>
    <t>SBC</t>
  </si>
  <si>
    <t>PORTA CHAPA DE ACO 1 FL.0,80X2,10M-COM FERRAGENS</t>
  </si>
  <si>
    <t xml:space="preserve"> 7.3 </t>
  </si>
  <si>
    <t xml:space="preserve"> COM ELE 07 </t>
  </si>
  <si>
    <t>Próprio</t>
  </si>
  <si>
    <t>PORTA (DUAS FOLHAS) INTEIRAMENTE REVESTIDA DE CHAPA METÁLICA LISA. DEVERÁ SER PREVISTO FERROLHO PARA CADEADO DIMENSÕES: 1400X2100 MM</t>
  </si>
  <si>
    <t xml:space="preserve"> 7.4 </t>
  </si>
  <si>
    <t xml:space="preserve"> COM ELE 08 </t>
  </si>
  <si>
    <t>PORTA METÁLICA COM TELA DE PROTEÇÃO E MALHA DE 25MM, CONTRUÍDA COM ARAME DE AÇO ZINCADO 12 BWG</t>
  </si>
  <si>
    <t xml:space="preserve"> 7.5 </t>
  </si>
  <si>
    <t xml:space="preserve"> 12848 </t>
  </si>
  <si>
    <t>SUPORTE PARA FIXAÇÃO DE PARA- RAIOS E MUFLA INSTALAÇÃO INTERNA</t>
  </si>
  <si>
    <t xml:space="preserve"> 7.6 </t>
  </si>
  <si>
    <t xml:space="preserve"> 4421 </t>
  </si>
  <si>
    <t>CANALETA DE CONCRETO C/ TAMPA REMOVÍVEL EM CHAPA DE AÇO (0,25 X 0,25  X 0,25M)</t>
  </si>
  <si>
    <t>M</t>
  </si>
  <si>
    <t xml:space="preserve"> 7.7 </t>
  </si>
  <si>
    <t xml:space="preserve"> 11769 </t>
  </si>
  <si>
    <t>CANALETA DE CONCRETO C/ TAMPA REMOVÍVEL EM CHAPA DE AÇO (0,70 X 0,70  X 0,50)M</t>
  </si>
  <si>
    <t xml:space="preserve"> 7.8 </t>
  </si>
  <si>
    <t xml:space="preserve"> 105024 </t>
  </si>
  <si>
    <t>VERGA MOLDADA IN LOCO EM CONCRETO, ESPESSURA DE *10* CM. AF_03/2024</t>
  </si>
  <si>
    <t xml:space="preserve"> 7.9 </t>
  </si>
  <si>
    <t xml:space="preserve"> 105030 </t>
  </si>
  <si>
    <t>CONTRAVERGA MOLDADA IN LOCO EM CONCRETO, ESPESSURA DE *10* CM. AF_03/2024</t>
  </si>
  <si>
    <t xml:space="preserve"> 8 </t>
  </si>
  <si>
    <t>PISOS</t>
  </si>
  <si>
    <t xml:space="preserve"> 8.1 </t>
  </si>
  <si>
    <t xml:space="preserve"> 94991 </t>
  </si>
  <si>
    <t>EXECUÇÃO DE PASSEIO (CALÇADA) OU PISO DE CONCRETO COM CONCRETO MOLDADO IN LOCO, USINADO C20, ACABAMENTO CONVENCIONAL, NÃO ARMADO. AF_08/2022</t>
  </si>
  <si>
    <t xml:space="preserve"> 8.2 </t>
  </si>
  <si>
    <t xml:space="preserve"> 74245/001 </t>
  </si>
  <si>
    <t>PINTURA ACRILICA EM PISO CIMENTADO DUAS DEMAOS</t>
  </si>
  <si>
    <t xml:space="preserve"> 8.3 </t>
  </si>
  <si>
    <t xml:space="preserve"> 87700 </t>
  </si>
  <si>
    <t>CONTRAPISO EM ARGAMASSA TRAÇO 1:4 (CIMENTO E AREIA), PREPARO MECÂNICO COM BETONEIRA 400 L, APLICADO EM ÁREAS SECAS SOBRE LAJE, NÃO ADERIDO, ACABAMENTO NÃO REFORÇADO, ESPESSURA 6CM. AF_07/2021</t>
  </si>
  <si>
    <t xml:space="preserve"> 8.4 </t>
  </si>
  <si>
    <t>IMPERMEABILIZAÇÃO DO PISO</t>
  </si>
  <si>
    <t xml:space="preserve"> 9 </t>
  </si>
  <si>
    <t>COMBATE A INCÊNDIO</t>
  </si>
  <si>
    <t xml:space="preserve"> 9.1 </t>
  </si>
  <si>
    <t xml:space="preserve"> 101911 </t>
  </si>
  <si>
    <t>EXTINTOR DE INCÊNDIO PORTÁTIL COM CARGA DE PQS DE 12 KG, CLASSE BC - FORNECIMENTO E INSTALAÇÃO. AF_10/2020_PE</t>
  </si>
  <si>
    <t xml:space="preserve"> 9.2 </t>
  </si>
  <si>
    <t xml:space="preserve"> 97599 </t>
  </si>
  <si>
    <t>LUMINÁRIA DE EMERGÊNCIA, COM 30 LÂMPADAS LED DE 2 W, SEM REATOR - FORNECIMENTO E INSTALAÇÃO. AF_02/2020</t>
  </si>
  <si>
    <t xml:space="preserve"> 9.3 </t>
  </si>
  <si>
    <t xml:space="preserve"> 055392 </t>
  </si>
  <si>
    <t>SINALIZACAO FAIXA DE DEMARCACAO 1,0X1,0X0,10M CAIXA INCENDIO</t>
  </si>
  <si>
    <t xml:space="preserve"> 9.4 </t>
  </si>
  <si>
    <t xml:space="preserve"> 241468 </t>
  </si>
  <si>
    <t>PLACA DE SINALIZAÇÃO FOTOLUMINOSCENTE</t>
  </si>
  <si>
    <t xml:space="preserve"> 9.5 </t>
  </si>
  <si>
    <t xml:space="preserve"> 180051 </t>
  </si>
  <si>
    <t>PINTURA FAIXA DEMARCACAO AVISO EM PISO-(0,4M2)-EXTINTORES</t>
  </si>
  <si>
    <t xml:space="preserve"> 10 </t>
  </si>
  <si>
    <t>MONTAGEM ELETROMECÂNICA DA CABINE DE MEDIÇÃO E PROTEÇÃO</t>
  </si>
  <si>
    <t xml:space="preserve"> 10.1 </t>
  </si>
  <si>
    <t xml:space="preserve"> COM ELE 09 </t>
  </si>
  <si>
    <t xml:space="preserve"> 10.2 </t>
  </si>
  <si>
    <t xml:space="preserve"> COMP ELE 17</t>
  </si>
  <si>
    <t>INSTALAÇÃO DO GERADOR - SOMENTE MÃO DE OBRA</t>
  </si>
  <si>
    <t xml:space="preserve"> 10.3 </t>
  </si>
  <si>
    <t xml:space="preserve"> COMP ELE 18 </t>
  </si>
  <si>
    <t>INSTALAÇÃO DO QUADRO QTA - SOMENTE MÃO DE OBRA</t>
  </si>
  <si>
    <t xml:space="preserve"> 10.4 </t>
  </si>
  <si>
    <t xml:space="preserve"> COMP ELE 19 </t>
  </si>
  <si>
    <t>INSTALAÇÃO DO QUADRO PGBT - SOMENTE MÃO DE OBRA</t>
  </si>
  <si>
    <t xml:space="preserve"> 10.5 </t>
  </si>
  <si>
    <t xml:space="preserve"> COMP ELE 20 </t>
  </si>
  <si>
    <t>INSTALAÇÃO DE TRANSFORMADOR A SECO, 500 KVA, IP 00, 13,8 KV / 220-127V - SOMENTE MÃO DE OBRA</t>
  </si>
  <si>
    <t xml:space="preserve"> 10.6 </t>
  </si>
  <si>
    <t xml:space="preserve"> COMP ELE 21 </t>
  </si>
  <si>
    <t>INSTALAÇÃO DE PAINEL COMPACTO MÉDIO TENSÃO ISOLADO A GÁS SF6 - SOMENTE MÃO DE OBRA</t>
  </si>
  <si>
    <t xml:space="preserve"> 10.7 </t>
  </si>
  <si>
    <t xml:space="preserve"> COMP ELE 22 </t>
  </si>
  <si>
    <t>PAINEL COMPACTO MÉDIO TENSÃO ISOLADO A GÁS SF6</t>
  </si>
  <si>
    <t xml:space="preserve"> 10.8 </t>
  </si>
  <si>
    <t xml:space="preserve"> COMP ELE 23 </t>
  </si>
  <si>
    <t>TRANSFORMADOR A SECO, 500 KVA, IP 00, 13,8 KV / 220-127V</t>
  </si>
  <si>
    <t xml:space="preserve"> 11 </t>
  </si>
  <si>
    <t>REDE AÉREA COMPACTA DE MÉDIA TENSÃO</t>
  </si>
  <si>
    <t xml:space="preserve"> 11.1 </t>
  </si>
  <si>
    <t xml:space="preserve"> COMP ELE 01 </t>
  </si>
  <si>
    <t>ESTRUTURA BECO EM POSTE DE CONCRETO DUPLO T 11/600 DAN (IDENTIFICAÇÃO NA PLANTA: POSTE-01 )</t>
  </si>
  <si>
    <t xml:space="preserve"> 11.2 </t>
  </si>
  <si>
    <t xml:space="preserve"> COMP ELE 02 </t>
  </si>
  <si>
    <t>ESTRUTURA BECO EM POSTE DE CONCRETO DUPLO T 11/600 DAN (IDENTIFICAÇÃO NA PLANTA: POSTE-02 )</t>
  </si>
  <si>
    <t xml:space="preserve"> 11.3 </t>
  </si>
  <si>
    <t xml:space="preserve"> COMP ELE 03 </t>
  </si>
  <si>
    <t>ESTRUTURA CE4 EM POSTE DE CONCRETO DUPLO T 11/600 DAN (IDENTIFICAÇÃO NA PLANTA: POSTE-03)</t>
  </si>
  <si>
    <t xml:space="preserve"> 11.4 </t>
  </si>
  <si>
    <t xml:space="preserve"> COMP ELE 04 </t>
  </si>
  <si>
    <t>ESTRUTURA FIM LINHA EM POSTE DE CONCRETO DUPLO T 11/600 DAN (IDENTIFICAÇÃO NA PLANTA: POSTE-04)</t>
  </si>
  <si>
    <t xml:space="preserve"> 11.5 </t>
  </si>
  <si>
    <t xml:space="preserve"> COM ELE 05 </t>
  </si>
  <si>
    <t>REDE COMPACTA DE MÉDIA TENSÃO</t>
  </si>
  <si>
    <t xml:space="preserve"> 12 </t>
  </si>
  <si>
    <t>REDE SUBTERRÂNEA DE MÉDIA TENSÃO</t>
  </si>
  <si>
    <t xml:space="preserve"> 12.1 </t>
  </si>
  <si>
    <t>DEMOLIÇÃO MANUAL DE CONCRETO SIMPLES</t>
  </si>
  <si>
    <t xml:space="preserve"> 12.2 </t>
  </si>
  <si>
    <t xml:space="preserve"> 030010 </t>
  </si>
  <si>
    <t>ESCAVAÇÃO MANUAL ATE 1.50M DE PROFUNDIDADE - ELETRODUTOS</t>
  </si>
  <si>
    <t xml:space="preserve"> 12.3 </t>
  </si>
  <si>
    <t xml:space="preserve"> 030254 </t>
  </si>
  <si>
    <t>REATERRO COMPACTADO</t>
  </si>
  <si>
    <t xml:space="preserve"> 12.4 </t>
  </si>
  <si>
    <t xml:space="preserve"> 97893 </t>
  </si>
  <si>
    <t>CAIXA ENTERRADA ELÉTRICA RETANGULAR, EM ALVENARIA COM BLOCOS DE CONCRETO, FUNDO COM BRITA, DIMENSÕES INTERNAS: 0,8X0,8X0,6 M. AF_12/2020</t>
  </si>
  <si>
    <t xml:space="preserve"> 12.5 </t>
  </si>
  <si>
    <t xml:space="preserve"> 97889 </t>
  </si>
  <si>
    <t>CAIXA ENTERRADA ELÉTRICA RETANGULAR LACRADA, EM ALVENARIA COM TIJOLOS CERÂMICOS MACIÇOS, FUNDO COM BRITA, DIMENSÕES INTERNAS: 0,8X0,8X0,6 M. AF_12/2020</t>
  </si>
  <si>
    <t xml:space="preserve"> 12.6 </t>
  </si>
  <si>
    <t xml:space="preserve"> 97670 </t>
  </si>
  <si>
    <t>ELETRODUTO FLEXÍVEL CORRUGADO, PEAD, DN 100 (4"), PARA REDE ENTERRADA DE DISTRIBUIÇÃO DE ENERGIA ELÉTRICA - FORNECIMENTO E INSTALAÇÃO. AF_12/2021</t>
  </si>
  <si>
    <t xml:space="preserve"> 12.7 </t>
  </si>
  <si>
    <t xml:space="preserve"> 170932 </t>
  </si>
  <si>
    <t>ELETRODUTO DE F°G° DE 4"</t>
  </si>
  <si>
    <t xml:space="preserve"> 12.8 </t>
  </si>
  <si>
    <t xml:space="preserve"> 9508 </t>
  </si>
  <si>
    <t>CABO DE COBRE ISOLADO EPR, FLEXIVEL,  35MM²,  8,7/15KV / 90º C (EPROTENAX OU SIMILAR)</t>
  </si>
  <si>
    <t xml:space="preserve"> 12.9 </t>
  </si>
  <si>
    <t xml:space="preserve"> 059300 </t>
  </si>
  <si>
    <t>CURVA 90 ELETRODUTO GALVANIZADO ELETROLITICO 4""</t>
  </si>
  <si>
    <t xml:space="preserve"> 12.10 </t>
  </si>
  <si>
    <t xml:space="preserve"> 10008049 </t>
  </si>
  <si>
    <t>SIURB</t>
  </si>
  <si>
    <t>ENVELOPAMENTO DE TUBULAÇÃO ENTERRADA, COM CONCRETO</t>
  </si>
  <si>
    <t xml:space="preserve"> 12.11 </t>
  </si>
  <si>
    <t>ESCAVAÇÃO MANUAL ATE 1.50M DE PROFUNDIDADE (ELETRODUTOS INTERNOS)</t>
  </si>
  <si>
    <t xml:space="preserve"> 12.12 </t>
  </si>
  <si>
    <t>CONTRAPISO EM ARGAMASSA TRAÇO 1:4 - RECOMPOSIÇÃO DO PISO QUE FOI DEMOLIDO</t>
  </si>
  <si>
    <t xml:space="preserve"> 13 </t>
  </si>
  <si>
    <t>DESINSTALAÇÃO</t>
  </si>
  <si>
    <t xml:space="preserve"> 13.1 </t>
  </si>
  <si>
    <t xml:space="preserve"> 022717 </t>
  </si>
  <si>
    <t>RETIRADA DE RACK DE MEDIÇÃO DA CONCESSIONÁRIA</t>
  </si>
  <si>
    <t xml:space="preserve"> 13.2 </t>
  </si>
  <si>
    <t xml:space="preserve"> COM ELE 06 </t>
  </si>
  <si>
    <t>DESINSTALAÇÃO E RETIRADA DE POSTE DE CONCRETO DUPLO T</t>
  </si>
  <si>
    <t xml:space="preserve"> 14 </t>
  </si>
  <si>
    <t>REPAROS E ENSAIOS</t>
  </si>
  <si>
    <t xml:space="preserve"> 14.1 </t>
  </si>
  <si>
    <t xml:space="preserve"> COM ELE 16 </t>
  </si>
  <si>
    <t>MANUTENÇÃO DE QUADRO PGBT-DOCA (LIMPEZA, REAPERTO, TESTE DE COMPONENTES)</t>
  </si>
  <si>
    <t xml:space="preserve"> 14.2 </t>
  </si>
  <si>
    <t xml:space="preserve"> COM ELE 15 </t>
  </si>
  <si>
    <t>MANUTENÇÃO DE QUADRO QTA (LIMPEZA GERAL, REAPERTO, TESTE DE COMPONENTES, PINTURA DE PARTES METÁLICAS OXIDADAS)</t>
  </si>
  <si>
    <t xml:space="preserve"> 14.3 </t>
  </si>
  <si>
    <t xml:space="preserve"> COM ELE 14 </t>
  </si>
  <si>
    <t>MANUTENÇÃO DE GRUPO GERADOR À DIESEL CARENADO DE 460 KVA (LIMPEZA, REAPERTOS DE CONEXÕES, TESTE DE COMPONENTES, TROCA DE ÓLEO E FILTRO, VERIFICAÇÃO DE LÍQUIDO DE ARREFECIMENTO, VERIFICAÇÃO DE BATERIAS, TESTE DE CARGA)</t>
  </si>
  <si>
    <t xml:space="preserve"> 14.4 </t>
  </si>
  <si>
    <t xml:space="preserve"> COM ELE 11 </t>
  </si>
  <si>
    <t>STARTUP E COMISSIONAMENTO DE GRUPO GERADOR À DIESEL CARENADO DE 460 KVA</t>
  </si>
  <si>
    <t xml:space="preserve"> 14.5 </t>
  </si>
  <si>
    <t xml:space="preserve"> COM ELE 13 </t>
  </si>
  <si>
    <t>MANUTENÇÃO DE 01 TRANSFORMADOR À SECO DE 500 KVA, 13,8 KV/220-127V (LIMPEZA, REAPERTO DE CONEXÕES, TESTE DE COMPONENTES, ENSAIO DE RESISTÊNCIA DE ENROLAMENTO, ENSAIO DE RESISTÊNCIA ÔHMICA, ENSAIO DE PERDAS INTERNAS, ENSAIO DE RELAÇÃO DE TRANSFORMAÇÃO)</t>
  </si>
  <si>
    <t xml:space="preserve"> 14.6 </t>
  </si>
  <si>
    <t xml:space="preserve"> COM ELE 10 </t>
  </si>
  <si>
    <t>COMISSIONAMENTO DE SUBESTAÇÃO, INCLUSIVE TESTES E TREINAMENTO PESSOAL</t>
  </si>
  <si>
    <t xml:space="preserve"> 15 </t>
  </si>
  <si>
    <t>SERVIÇOS FINAIS</t>
  </si>
  <si>
    <t xml:space="preserve"> 15.1 </t>
  </si>
  <si>
    <t xml:space="preserve"> 270220 </t>
  </si>
  <si>
    <t>LIMPEZA GERAL E ENTREGA DA OBRA</t>
  </si>
  <si>
    <t xml:space="preserve"> 15.2 </t>
  </si>
  <si>
    <t xml:space="preserve"> 210825 </t>
  </si>
  <si>
    <t>DESMOBILIZACAO C/ DESMONTAGEM DE BARRACAO E DEMAIS ELEMENTOS</t>
  </si>
  <si>
    <t xml:space="preserve"> 15.3 </t>
  </si>
  <si>
    <t xml:space="preserve"> 241318 </t>
  </si>
  <si>
    <t>PLACA DE INAUGURAÇÃO  EM AÇO INOX/LETRAS BX. RELEVO- (40 X 30CM)</t>
  </si>
  <si>
    <t xml:space="preserve"> 15.4 </t>
  </si>
  <si>
    <t xml:space="preserve"> 000517 </t>
  </si>
  <si>
    <t>VISTORIA PARA LEVANTAMENTO ""AS BUILT""-ELETRICA</t>
  </si>
  <si>
    <t>Total sem BDI</t>
  </si>
  <si>
    <t>Total do BDI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</si>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</sst>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\ %"/>
  </numFmts>
  <fonts count="13" x14ac:knownFonts="1">
    <font>
      <sz val="11"/>
      <name val="Arial"/>
      <family val="1"/>
    </font>
    <font>
      <sz val="11"/>
      <color theme="1"/>
      <name val="Aptos Narrow"/>
      <family val="2"/>
      <scheme val="minor"/>
    </font>
    <font>
      <sz val="11"/>
      <name val="Arial"/>
      <family val="1"/>
    </font>
    <font>
      <b/>
      <i/>
      <sz val="11"/>
      <color theme="3" tint="0.249977111117893"/>
      <name val="Arial"/>
      <family val="2"/>
    </font>
    <font>
      <b/>
      <sz val="11"/>
      <name val="Arial"/>
      <family val="1"/>
    </font>
    <font>
      <b/>
      <sz val="10"/>
      <name val="Arial"/>
      <family val="1"/>
    </font>
    <font>
      <b/>
      <sz val="7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1"/>
    </font>
    <font>
      <sz val="10"/>
      <color rgb="FF000000"/>
      <name val="Arial"/>
      <family val="2"/>
    </font>
    <font>
      <sz val="12"/>
      <name val="Arial"/>
      <family val="1"/>
    </font>
    <font>
      <b/>
      <sz val="12"/>
      <name val="Arial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  <bgColor indexed="64"/>
      </patternFill>
    </fill>
    <fill>
      <patternFill patternType="solid">
        <fgColor rgb="FFDFF0D8"/>
      </patternFill>
    </fill>
    <fill>
      <patternFill patternType="solid">
        <fgColor rgb="FFDFF0D8"/>
        <bgColor indexed="64"/>
      </patternFill>
    </fill>
    <fill>
      <patternFill patternType="solid">
        <fgColor rgb="FFF7F3DF"/>
      </patternFill>
    </fill>
    <fill>
      <patternFill patternType="solid">
        <fgColor rgb="FFF7F3D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left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164" fontId="7" fillId="3" borderId="15" xfId="0" applyNumberFormat="1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left" vertical="center" wrapText="1"/>
    </xf>
    <xf numFmtId="4" fontId="9" fillId="5" borderId="14" xfId="0" applyNumberFormat="1" applyFont="1" applyFill="1" applyBorder="1" applyAlignment="1">
      <alignment horizontal="center" vertical="center" wrapText="1"/>
    </xf>
    <xf numFmtId="164" fontId="9" fillId="5" borderId="15" xfId="0" applyNumberFormat="1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left" vertical="center" wrapText="1"/>
    </xf>
    <xf numFmtId="4" fontId="9" fillId="7" borderId="14" xfId="0" applyNumberFormat="1" applyFont="1" applyFill="1" applyBorder="1" applyAlignment="1">
      <alignment horizontal="center" vertical="center" wrapText="1"/>
    </xf>
    <xf numFmtId="164" fontId="9" fillId="7" borderId="15" xfId="0" applyNumberFormat="1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left" vertical="center" wrapText="1"/>
    </xf>
    <xf numFmtId="4" fontId="9" fillId="5" borderId="17" xfId="0" applyNumberFormat="1" applyFont="1" applyFill="1" applyBorder="1" applyAlignment="1">
      <alignment horizontal="center" vertical="center" wrapText="1"/>
    </xf>
    <xf numFmtId="164" fontId="9" fillId="5" borderId="18" xfId="0" applyNumberFormat="1" applyFont="1" applyFill="1" applyBorder="1" applyAlignment="1">
      <alignment horizontal="center" vertical="center" wrapText="1"/>
    </xf>
    <xf numFmtId="4" fontId="9" fillId="5" borderId="20" xfId="0" applyNumberFormat="1" applyFont="1" applyFill="1" applyBorder="1" applyAlignment="1">
      <alignment horizontal="center" vertical="center" wrapText="1"/>
    </xf>
    <xf numFmtId="4" fontId="9" fillId="7" borderId="20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2" borderId="22" xfId="0" applyFont="1" applyFill="1" applyBorder="1" applyAlignment="1">
      <alignment horizontal="right" vertical="top" wrapText="1"/>
    </xf>
    <xf numFmtId="0" fontId="11" fillId="2" borderId="22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right" vertical="top" wrapText="1"/>
    </xf>
    <xf numFmtId="0" fontId="11" fillId="2" borderId="0" xfId="0" applyFont="1" applyFill="1" applyAlignment="1">
      <alignment horizontal="left" vertical="top" wrapText="1"/>
    </xf>
    <xf numFmtId="9" fontId="12" fillId="2" borderId="0" xfId="2" applyFont="1" applyFill="1" applyAlignment="1">
      <alignment vertical="center" wrapText="1"/>
    </xf>
    <xf numFmtId="9" fontId="12" fillId="2" borderId="19" xfId="2" applyFont="1" applyFill="1" applyBorder="1" applyAlignment="1">
      <alignment vertical="center" wrapText="1"/>
    </xf>
    <xf numFmtId="0" fontId="12" fillId="2" borderId="26" xfId="0" applyFont="1" applyFill="1" applyBorder="1" applyAlignment="1">
      <alignment horizontal="center" vertical="top" wrapText="1"/>
    </xf>
    <xf numFmtId="0" fontId="12" fillId="2" borderId="27" xfId="0" applyFont="1" applyFill="1" applyBorder="1" applyAlignment="1">
      <alignment horizontal="center" vertical="top" wrapText="1"/>
    </xf>
    <xf numFmtId="0" fontId="12" fillId="2" borderId="28" xfId="0" applyFont="1" applyFill="1" applyBorder="1" applyAlignment="1">
      <alignment horizontal="center" vertical="top" wrapText="1"/>
    </xf>
    <xf numFmtId="0" fontId="12" fillId="2" borderId="24" xfId="0" applyFont="1" applyFill="1" applyBorder="1" applyAlignment="1">
      <alignment horizontal="right" vertical="top" wrapText="1"/>
    </xf>
    <xf numFmtId="0" fontId="12" fillId="2" borderId="0" xfId="0" applyFont="1" applyFill="1" applyAlignment="1">
      <alignment horizontal="right" vertical="top" wrapText="1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right" vertical="center" wrapText="1"/>
    </xf>
    <xf numFmtId="44" fontId="12" fillId="2" borderId="0" xfId="1" applyFont="1" applyFill="1" applyBorder="1" applyAlignment="1">
      <alignment horizontal="right" vertical="center" wrapText="1"/>
    </xf>
    <xf numFmtId="44" fontId="12" fillId="2" borderId="25" xfId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12" fillId="2" borderId="21" xfId="0" applyFont="1" applyFill="1" applyBorder="1" applyAlignment="1">
      <alignment horizontal="right" vertical="top" wrapText="1"/>
    </xf>
    <xf numFmtId="0" fontId="12" fillId="2" borderId="22" xfId="0" applyFont="1" applyFill="1" applyBorder="1" applyAlignment="1">
      <alignment horizontal="right" vertical="top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right" vertical="center" wrapText="1"/>
    </xf>
    <xf numFmtId="44" fontId="12" fillId="2" borderId="22" xfId="1" applyFont="1" applyFill="1" applyBorder="1" applyAlignment="1">
      <alignment horizontal="right" vertical="center" wrapText="1"/>
    </xf>
    <xf numFmtId="44" fontId="12" fillId="2" borderId="23" xfId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5">
    <cellStyle name="Moeda" xfId="1" builtinId="4"/>
    <cellStyle name="Moeda 2" xfId="4" xr:uid="{85AF0C37-F90A-4919-91D0-BC3F7ADEA0E5}"/>
    <cellStyle name="Normal" xfId="0" builtinId="0"/>
    <cellStyle name="Porcentagem" xfId="2" builtinId="5"/>
    <cellStyle name="Porcentagem 2" xfId="3" xr:uid="{BEFCBCE8-E1B2-4D43-8D90-2AA8D28FA5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767C-DBE3-414F-A180-5BCD5FB0B3FB}">
  <sheetPr>
    <pageSetUpPr fitToPage="1"/>
  </sheetPr>
  <dimension ref="A1:N100"/>
  <sheetViews>
    <sheetView tabSelected="1" showOutlineSymbols="0" showWhiteSpace="0" view="pageBreakPreview" zoomScale="70" zoomScaleNormal="100" zoomScaleSheetLayoutView="70" workbookViewId="0">
      <selection activeCell="B3" sqref="B3:E3"/>
    </sheetView>
  </sheetViews>
  <sheetFormatPr defaultRowHeight="14.25" x14ac:dyDescent="0.2"/>
  <cols>
    <col min="2" max="2" width="5.625" customWidth="1"/>
    <col min="3" max="3" width="12.625" customWidth="1"/>
    <col min="4" max="4" width="8.625" customWidth="1"/>
    <col min="5" max="5" width="60.625" customWidth="1"/>
    <col min="6" max="6" width="8.625" customWidth="1"/>
    <col min="7" max="10" width="12.625" customWidth="1"/>
    <col min="11" max="11" width="10.625" customWidth="1"/>
    <col min="12" max="12" width="19.875" customWidth="1"/>
  </cols>
  <sheetData>
    <row r="1" spans="1:12" ht="15" thickBot="1" x14ac:dyDescent="0.25">
      <c r="B1" s="1">
        <v>5</v>
      </c>
      <c r="C1" s="1">
        <v>12</v>
      </c>
      <c r="D1" s="1">
        <v>8</v>
      </c>
      <c r="E1" s="1">
        <v>60</v>
      </c>
      <c r="F1" s="1">
        <v>8</v>
      </c>
      <c r="G1" s="1">
        <v>12</v>
      </c>
      <c r="H1" s="1">
        <v>12</v>
      </c>
      <c r="I1" s="1">
        <v>12</v>
      </c>
      <c r="J1" s="1">
        <v>12</v>
      </c>
      <c r="K1" s="1">
        <v>10</v>
      </c>
    </row>
    <row r="2" spans="1:12" ht="15" x14ac:dyDescent="0.2">
      <c r="B2" s="52" t="s">
        <v>0</v>
      </c>
      <c r="C2" s="53"/>
      <c r="D2" s="53"/>
      <c r="E2" s="53"/>
      <c r="F2" s="53" t="s">
        <v>1</v>
      </c>
      <c r="G2" s="53"/>
      <c r="H2" s="53" t="s">
        <v>2</v>
      </c>
      <c r="I2" s="53"/>
      <c r="J2" s="53" t="s">
        <v>3</v>
      </c>
      <c r="K2" s="54"/>
    </row>
    <row r="3" spans="1:12" ht="60" customHeight="1" thickBot="1" x14ac:dyDescent="0.25">
      <c r="A3" s="1">
        <v>60</v>
      </c>
      <c r="B3" s="55" t="s">
        <v>4</v>
      </c>
      <c r="C3" s="56"/>
      <c r="D3" s="56"/>
      <c r="E3" s="56"/>
      <c r="F3" s="57" t="s">
        <v>5</v>
      </c>
      <c r="G3" s="57"/>
      <c r="H3" s="56"/>
      <c r="I3" s="56"/>
      <c r="J3" s="56" t="s">
        <v>6</v>
      </c>
      <c r="K3" s="58"/>
    </row>
    <row r="4" spans="1:12" ht="15" customHeight="1" thickBot="1" x14ac:dyDescent="0.3">
      <c r="A4" s="1">
        <v>15</v>
      </c>
      <c r="B4" s="43" t="s">
        <v>7</v>
      </c>
      <c r="C4" s="44"/>
      <c r="D4" s="44"/>
      <c r="E4" s="44"/>
      <c r="F4" s="44"/>
      <c r="G4" s="44"/>
      <c r="H4" s="44"/>
      <c r="I4" s="44"/>
      <c r="J4" s="44"/>
      <c r="K4" s="45"/>
    </row>
    <row r="5" spans="1:12" ht="30" customHeight="1" x14ac:dyDescent="0.2">
      <c r="A5" s="1">
        <v>30</v>
      </c>
      <c r="B5" s="2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14</v>
      </c>
      <c r="I5" s="3" t="s">
        <v>15</v>
      </c>
      <c r="J5" s="3" t="s">
        <v>16</v>
      </c>
      <c r="K5" s="4" t="s">
        <v>17</v>
      </c>
    </row>
    <row r="6" spans="1:12" ht="20.100000000000001" customHeight="1" x14ac:dyDescent="0.2">
      <c r="A6" s="1">
        <v>20</v>
      </c>
      <c r="B6" s="5" t="s">
        <v>18</v>
      </c>
      <c r="C6" s="6"/>
      <c r="D6" s="6"/>
      <c r="E6" s="7" t="s">
        <v>19</v>
      </c>
      <c r="F6" s="6"/>
      <c r="G6" s="8"/>
      <c r="H6" s="8"/>
      <c r="I6" s="8"/>
      <c r="J6" s="8">
        <f>SUM(J7:J11)</f>
        <v>0</v>
      </c>
      <c r="K6" s="9" t="e">
        <f>SUM(K7:K11)</f>
        <v>#DIV/0!</v>
      </c>
    </row>
    <row r="7" spans="1:12" ht="30" customHeight="1" x14ac:dyDescent="0.2">
      <c r="A7" s="1">
        <v>30</v>
      </c>
      <c r="B7" s="10" t="s">
        <v>20</v>
      </c>
      <c r="C7" s="11" t="s">
        <v>21</v>
      </c>
      <c r="D7" s="11" t="s">
        <v>22</v>
      </c>
      <c r="E7" s="12" t="s">
        <v>23</v>
      </c>
      <c r="F7" s="11" t="s">
        <v>24</v>
      </c>
      <c r="G7" s="13">
        <v>6.48</v>
      </c>
      <c r="H7" s="13"/>
      <c r="I7" s="13"/>
      <c r="J7" s="13">
        <f>G7*I7</f>
        <v>0</v>
      </c>
      <c r="K7" s="14" t="e">
        <f>J7/$I$99</f>
        <v>#DIV/0!</v>
      </c>
      <c r="L7" s="25"/>
    </row>
    <row r="8" spans="1:12" ht="30" customHeight="1" x14ac:dyDescent="0.2">
      <c r="A8" s="1">
        <v>30</v>
      </c>
      <c r="B8" s="10" t="s">
        <v>25</v>
      </c>
      <c r="C8" s="11" t="s">
        <v>26</v>
      </c>
      <c r="D8" s="11" t="s">
        <v>22</v>
      </c>
      <c r="E8" s="12" t="s">
        <v>27</v>
      </c>
      <c r="F8" s="11" t="s">
        <v>24</v>
      </c>
      <c r="G8" s="13">
        <v>20</v>
      </c>
      <c r="H8" s="13"/>
      <c r="I8" s="13"/>
      <c r="J8" s="13">
        <f>G8*I8</f>
        <v>0</v>
      </c>
      <c r="K8" s="14" t="e">
        <f>J8/$I$99</f>
        <v>#DIV/0!</v>
      </c>
      <c r="L8" s="25"/>
    </row>
    <row r="9" spans="1:12" ht="20.100000000000001" customHeight="1" x14ac:dyDescent="0.2">
      <c r="A9" s="1">
        <v>20</v>
      </c>
      <c r="B9" s="15" t="s">
        <v>28</v>
      </c>
      <c r="C9" s="16" t="s">
        <v>29</v>
      </c>
      <c r="D9" s="16" t="s">
        <v>30</v>
      </c>
      <c r="E9" s="17" t="s">
        <v>31</v>
      </c>
      <c r="F9" s="16" t="s">
        <v>32</v>
      </c>
      <c r="G9" s="18">
        <v>1</v>
      </c>
      <c r="H9" s="18"/>
      <c r="I9" s="18"/>
      <c r="J9" s="18">
        <f>G9*I9</f>
        <v>0</v>
      </c>
      <c r="K9" s="19" t="e">
        <f>J9/$I$99</f>
        <v>#DIV/0!</v>
      </c>
      <c r="L9" s="26"/>
    </row>
    <row r="10" spans="1:12" ht="20.100000000000001" customHeight="1" x14ac:dyDescent="0.2">
      <c r="A10" s="1">
        <v>20</v>
      </c>
      <c r="B10" s="15" t="s">
        <v>33</v>
      </c>
      <c r="C10" s="16" t="s">
        <v>34</v>
      </c>
      <c r="D10" s="16" t="s">
        <v>30</v>
      </c>
      <c r="E10" s="17" t="s">
        <v>35</v>
      </c>
      <c r="F10" s="16" t="s">
        <v>32</v>
      </c>
      <c r="G10" s="18">
        <v>1</v>
      </c>
      <c r="H10" s="18"/>
      <c r="I10" s="18"/>
      <c r="J10" s="18">
        <f t="shared" ref="J10:J11" si="0">G10*I10</f>
        <v>0</v>
      </c>
      <c r="K10" s="19" t="e">
        <f t="shared" ref="K10:K11" si="1">J10/$I$99</f>
        <v>#DIV/0!</v>
      </c>
      <c r="L10" s="26"/>
    </row>
    <row r="11" spans="1:12" ht="20.100000000000001" customHeight="1" x14ac:dyDescent="0.2">
      <c r="A11" s="1">
        <v>20</v>
      </c>
      <c r="B11" s="15" t="s">
        <v>36</v>
      </c>
      <c r="C11" s="16" t="s">
        <v>37</v>
      </c>
      <c r="D11" s="16" t="s">
        <v>30</v>
      </c>
      <c r="E11" s="17" t="s">
        <v>38</v>
      </c>
      <c r="F11" s="16" t="s">
        <v>32</v>
      </c>
      <c r="G11" s="18">
        <v>1</v>
      </c>
      <c r="H11" s="18"/>
      <c r="I11" s="18"/>
      <c r="J11" s="18">
        <f t="shared" si="0"/>
        <v>0</v>
      </c>
      <c r="K11" s="19" t="e">
        <f t="shared" si="1"/>
        <v>#DIV/0!</v>
      </c>
      <c r="L11" s="26"/>
    </row>
    <row r="12" spans="1:12" ht="20.100000000000001" customHeight="1" x14ac:dyDescent="0.2">
      <c r="A12" s="1">
        <v>20</v>
      </c>
      <c r="B12" s="5" t="s">
        <v>39</v>
      </c>
      <c r="C12" s="6"/>
      <c r="D12" s="6"/>
      <c r="E12" s="7" t="s">
        <v>40</v>
      </c>
      <c r="F12" s="6"/>
      <c r="G12" s="8"/>
      <c r="H12" s="8"/>
      <c r="I12" s="8"/>
      <c r="J12" s="8">
        <f>SUM(J13:J15)</f>
        <v>0</v>
      </c>
      <c r="K12" s="9" t="e">
        <f>SUM(K13:K15)</f>
        <v>#DIV/0!</v>
      </c>
    </row>
    <row r="13" spans="1:12" ht="30" customHeight="1" x14ac:dyDescent="0.2">
      <c r="A13" s="1">
        <v>30</v>
      </c>
      <c r="B13" s="10" t="s">
        <v>41</v>
      </c>
      <c r="C13" s="11" t="s">
        <v>42</v>
      </c>
      <c r="D13" s="11" t="s">
        <v>30</v>
      </c>
      <c r="E13" s="12" t="s">
        <v>43</v>
      </c>
      <c r="F13" s="11" t="s">
        <v>44</v>
      </c>
      <c r="G13" s="13">
        <v>3</v>
      </c>
      <c r="H13" s="13"/>
      <c r="I13" s="13"/>
      <c r="J13" s="13">
        <f t="shared" ref="J13:J76" si="2">G13*I13</f>
        <v>0</v>
      </c>
      <c r="K13" s="14" t="e">
        <f>J13/$I$99</f>
        <v>#DIV/0!</v>
      </c>
    </row>
    <row r="14" spans="1:12" ht="30" customHeight="1" x14ac:dyDescent="0.2">
      <c r="A14" s="1">
        <v>30</v>
      </c>
      <c r="B14" s="10" t="s">
        <v>45</v>
      </c>
      <c r="C14" s="11" t="s">
        <v>46</v>
      </c>
      <c r="D14" s="11" t="s">
        <v>22</v>
      </c>
      <c r="E14" s="12" t="s">
        <v>47</v>
      </c>
      <c r="F14" s="11" t="s">
        <v>44</v>
      </c>
      <c r="G14" s="13">
        <v>1</v>
      </c>
      <c r="H14" s="13"/>
      <c r="I14" s="13"/>
      <c r="J14" s="13">
        <f t="shared" si="2"/>
        <v>0</v>
      </c>
      <c r="K14" s="14" t="e">
        <f>J14/$I$99</f>
        <v>#DIV/0!</v>
      </c>
    </row>
    <row r="15" spans="1:12" ht="30" customHeight="1" x14ac:dyDescent="0.2">
      <c r="A15" s="1">
        <v>30</v>
      </c>
      <c r="B15" s="10" t="s">
        <v>48</v>
      </c>
      <c r="C15" s="11" t="s">
        <v>49</v>
      </c>
      <c r="D15" s="11" t="s">
        <v>22</v>
      </c>
      <c r="E15" s="12" t="s">
        <v>50</v>
      </c>
      <c r="F15" s="11" t="s">
        <v>44</v>
      </c>
      <c r="G15" s="13">
        <v>3</v>
      </c>
      <c r="H15" s="13"/>
      <c r="I15" s="13"/>
      <c r="J15" s="13">
        <f t="shared" si="2"/>
        <v>0</v>
      </c>
      <c r="K15" s="14" t="e">
        <f>J15/$I$99</f>
        <v>#DIV/0!</v>
      </c>
    </row>
    <row r="16" spans="1:12" ht="20.100000000000001" customHeight="1" x14ac:dyDescent="0.2">
      <c r="A16" s="1">
        <v>20</v>
      </c>
      <c r="B16" s="5" t="s">
        <v>51</v>
      </c>
      <c r="C16" s="6"/>
      <c r="D16" s="6"/>
      <c r="E16" s="7" t="s">
        <v>52</v>
      </c>
      <c r="F16" s="6"/>
      <c r="G16" s="8"/>
      <c r="H16" s="8"/>
      <c r="I16" s="8"/>
      <c r="J16" s="8">
        <f>SUM(J17:J19)</f>
        <v>0</v>
      </c>
      <c r="K16" s="9" t="e">
        <f>SUM(K17:K19)</f>
        <v>#DIV/0!</v>
      </c>
    </row>
    <row r="17" spans="1:11" ht="30" customHeight="1" x14ac:dyDescent="0.2">
      <c r="A17" s="1">
        <v>30</v>
      </c>
      <c r="B17" s="10" t="s">
        <v>53</v>
      </c>
      <c r="C17" s="11" t="s">
        <v>54</v>
      </c>
      <c r="D17" s="11" t="s">
        <v>30</v>
      </c>
      <c r="E17" s="12" t="s">
        <v>55</v>
      </c>
      <c r="F17" s="11" t="s">
        <v>56</v>
      </c>
      <c r="G17" s="13">
        <v>8.02</v>
      </c>
      <c r="H17" s="13"/>
      <c r="I17" s="13"/>
      <c r="J17" s="13">
        <f t="shared" si="2"/>
        <v>0</v>
      </c>
      <c r="K17" s="14" t="e">
        <f t="shared" ref="K17:K19" si="3">J17/$I$99</f>
        <v>#DIV/0!</v>
      </c>
    </row>
    <row r="18" spans="1:11" ht="30" customHeight="1" x14ac:dyDescent="0.2">
      <c r="A18" s="1">
        <v>30</v>
      </c>
      <c r="B18" s="10" t="s">
        <v>57</v>
      </c>
      <c r="C18" s="11" t="s">
        <v>58</v>
      </c>
      <c r="D18" s="11" t="s">
        <v>30</v>
      </c>
      <c r="E18" s="12" t="s">
        <v>59</v>
      </c>
      <c r="F18" s="11" t="s">
        <v>56</v>
      </c>
      <c r="G18" s="13">
        <v>1.96</v>
      </c>
      <c r="H18" s="13"/>
      <c r="I18" s="13"/>
      <c r="J18" s="13">
        <f t="shared" si="2"/>
        <v>0</v>
      </c>
      <c r="K18" s="14" t="e">
        <f t="shared" si="3"/>
        <v>#DIV/0!</v>
      </c>
    </row>
    <row r="19" spans="1:11" ht="30" customHeight="1" x14ac:dyDescent="0.2">
      <c r="A19" s="1">
        <v>30</v>
      </c>
      <c r="B19" s="10" t="s">
        <v>60</v>
      </c>
      <c r="C19" s="11" t="s">
        <v>61</v>
      </c>
      <c r="D19" s="11" t="s">
        <v>30</v>
      </c>
      <c r="E19" s="12" t="s">
        <v>62</v>
      </c>
      <c r="F19" s="11" t="s">
        <v>56</v>
      </c>
      <c r="G19" s="13">
        <v>30</v>
      </c>
      <c r="H19" s="13"/>
      <c r="I19" s="13"/>
      <c r="J19" s="13">
        <f t="shared" si="2"/>
        <v>0</v>
      </c>
      <c r="K19" s="14" t="e">
        <f t="shared" si="3"/>
        <v>#DIV/0!</v>
      </c>
    </row>
    <row r="20" spans="1:11" ht="20.100000000000001" customHeight="1" x14ac:dyDescent="0.2">
      <c r="A20" s="1">
        <v>20</v>
      </c>
      <c r="B20" s="5" t="s">
        <v>63</v>
      </c>
      <c r="C20" s="6"/>
      <c r="D20" s="6"/>
      <c r="E20" s="7" t="s">
        <v>64</v>
      </c>
      <c r="F20" s="6"/>
      <c r="G20" s="8"/>
      <c r="H20" s="8"/>
      <c r="I20" s="8"/>
      <c r="J20" s="8">
        <f>SUM(J21:J22)</f>
        <v>0</v>
      </c>
      <c r="K20" s="9" t="e">
        <f>SUM(K21:K22)</f>
        <v>#DIV/0!</v>
      </c>
    </row>
    <row r="21" spans="1:11" ht="60" customHeight="1" x14ac:dyDescent="0.2">
      <c r="A21" s="1">
        <v>60</v>
      </c>
      <c r="B21" s="10" t="s">
        <v>65</v>
      </c>
      <c r="C21" s="11" t="s">
        <v>66</v>
      </c>
      <c r="D21" s="11" t="s">
        <v>22</v>
      </c>
      <c r="E21" s="12" t="s">
        <v>67</v>
      </c>
      <c r="F21" s="11" t="s">
        <v>24</v>
      </c>
      <c r="G21" s="13">
        <v>71</v>
      </c>
      <c r="H21" s="13"/>
      <c r="I21" s="13"/>
      <c r="J21" s="13">
        <f t="shared" si="2"/>
        <v>0</v>
      </c>
      <c r="K21" s="14" t="e">
        <f t="shared" ref="K21:K22" si="4">J21/$I$99</f>
        <v>#DIV/0!</v>
      </c>
    </row>
    <row r="22" spans="1:11" ht="30" customHeight="1" x14ac:dyDescent="0.2">
      <c r="A22" s="1">
        <v>30</v>
      </c>
      <c r="B22" s="10" t="s">
        <v>68</v>
      </c>
      <c r="C22" s="11" t="s">
        <v>69</v>
      </c>
      <c r="D22" s="11" t="s">
        <v>30</v>
      </c>
      <c r="E22" s="12" t="s">
        <v>70</v>
      </c>
      <c r="F22" s="11" t="s">
        <v>24</v>
      </c>
      <c r="G22" s="13">
        <v>19.47</v>
      </c>
      <c r="H22" s="13"/>
      <c r="I22" s="13"/>
      <c r="J22" s="13">
        <f t="shared" si="2"/>
        <v>0</v>
      </c>
      <c r="K22" s="14" t="e">
        <f t="shared" si="4"/>
        <v>#DIV/0!</v>
      </c>
    </row>
    <row r="23" spans="1:11" ht="20.100000000000001" customHeight="1" x14ac:dyDescent="0.2">
      <c r="A23" s="1">
        <v>20</v>
      </c>
      <c r="B23" s="5" t="s">
        <v>71</v>
      </c>
      <c r="C23" s="6"/>
      <c r="D23" s="6"/>
      <c r="E23" s="7" t="s">
        <v>72</v>
      </c>
      <c r="F23" s="6"/>
      <c r="G23" s="8"/>
      <c r="H23" s="8"/>
      <c r="I23" s="8"/>
      <c r="J23" s="8">
        <f>SUM(J24:J25)</f>
        <v>0</v>
      </c>
      <c r="K23" s="9" t="e">
        <f>SUM(K24:K25)</f>
        <v>#DIV/0!</v>
      </c>
    </row>
    <row r="24" spans="1:11" ht="30" customHeight="1" x14ac:dyDescent="0.2">
      <c r="A24" s="1">
        <v>30</v>
      </c>
      <c r="B24" s="10" t="s">
        <v>73</v>
      </c>
      <c r="C24" s="11" t="s">
        <v>74</v>
      </c>
      <c r="D24" s="11" t="s">
        <v>30</v>
      </c>
      <c r="E24" s="12" t="s">
        <v>75</v>
      </c>
      <c r="F24" s="11" t="s">
        <v>24</v>
      </c>
      <c r="G24" s="13">
        <v>57.25</v>
      </c>
      <c r="H24" s="13"/>
      <c r="I24" s="13"/>
      <c r="J24" s="13">
        <f t="shared" si="2"/>
        <v>0</v>
      </c>
      <c r="K24" s="14" t="e">
        <f t="shared" ref="K24:K25" si="5">J24/$I$99</f>
        <v>#DIV/0!</v>
      </c>
    </row>
    <row r="25" spans="1:11" ht="30" customHeight="1" x14ac:dyDescent="0.2">
      <c r="A25" s="1">
        <v>30</v>
      </c>
      <c r="B25" s="10" t="s">
        <v>76</v>
      </c>
      <c r="C25" s="11" t="s">
        <v>77</v>
      </c>
      <c r="D25" s="11" t="s">
        <v>30</v>
      </c>
      <c r="E25" s="12" t="s">
        <v>78</v>
      </c>
      <c r="F25" s="11" t="s">
        <v>24</v>
      </c>
      <c r="G25" s="13">
        <v>13.75</v>
      </c>
      <c r="H25" s="13"/>
      <c r="I25" s="13"/>
      <c r="J25" s="13">
        <f t="shared" si="2"/>
        <v>0</v>
      </c>
      <c r="K25" s="14" t="e">
        <f t="shared" si="5"/>
        <v>#DIV/0!</v>
      </c>
    </row>
    <row r="26" spans="1:11" ht="20.100000000000001" customHeight="1" x14ac:dyDescent="0.2">
      <c r="A26" s="1">
        <v>20</v>
      </c>
      <c r="B26" s="5" t="s">
        <v>79</v>
      </c>
      <c r="C26" s="6"/>
      <c r="D26" s="6"/>
      <c r="E26" s="7" t="s">
        <v>80</v>
      </c>
      <c r="F26" s="6"/>
      <c r="G26" s="8"/>
      <c r="H26" s="8"/>
      <c r="I26" s="8"/>
      <c r="J26" s="8">
        <f>SUM(J27:J32)</f>
        <v>0</v>
      </c>
      <c r="K26" s="9" t="e">
        <f>SUM(K27:K32)</f>
        <v>#DIV/0!</v>
      </c>
    </row>
    <row r="27" spans="1:11" ht="50.1" customHeight="1" x14ac:dyDescent="0.2">
      <c r="A27" s="1">
        <v>50</v>
      </c>
      <c r="B27" s="10" t="s">
        <v>81</v>
      </c>
      <c r="C27" s="11" t="s">
        <v>82</v>
      </c>
      <c r="D27" s="11" t="s">
        <v>22</v>
      </c>
      <c r="E27" s="12" t="s">
        <v>83</v>
      </c>
      <c r="F27" s="11" t="s">
        <v>24</v>
      </c>
      <c r="G27" s="13">
        <v>307.33</v>
      </c>
      <c r="H27" s="13"/>
      <c r="I27" s="13"/>
      <c r="J27" s="13">
        <f t="shared" si="2"/>
        <v>0</v>
      </c>
      <c r="K27" s="14" t="e">
        <f t="shared" ref="K27:K32" si="6">J27/$I$99</f>
        <v>#DIV/0!</v>
      </c>
    </row>
    <row r="28" spans="1:11" ht="80.099999999999994" customHeight="1" x14ac:dyDescent="0.2">
      <c r="A28" s="1">
        <v>80</v>
      </c>
      <c r="B28" s="10" t="s">
        <v>84</v>
      </c>
      <c r="C28" s="11" t="s">
        <v>85</v>
      </c>
      <c r="D28" s="11" t="s">
        <v>22</v>
      </c>
      <c r="E28" s="12" t="s">
        <v>86</v>
      </c>
      <c r="F28" s="11" t="s">
        <v>24</v>
      </c>
      <c r="G28" s="13">
        <v>307.33</v>
      </c>
      <c r="H28" s="13"/>
      <c r="I28" s="13"/>
      <c r="J28" s="13">
        <f t="shared" si="2"/>
        <v>0</v>
      </c>
      <c r="K28" s="14" t="e">
        <f t="shared" si="6"/>
        <v>#DIV/0!</v>
      </c>
    </row>
    <row r="29" spans="1:11" ht="30" customHeight="1" x14ac:dyDescent="0.2">
      <c r="A29" s="1">
        <v>30</v>
      </c>
      <c r="B29" s="10" t="s">
        <v>87</v>
      </c>
      <c r="C29" s="11" t="s">
        <v>88</v>
      </c>
      <c r="D29" s="11" t="s">
        <v>22</v>
      </c>
      <c r="E29" s="12" t="s">
        <v>89</v>
      </c>
      <c r="F29" s="11" t="s">
        <v>24</v>
      </c>
      <c r="G29" s="13">
        <v>202.74</v>
      </c>
      <c r="H29" s="13"/>
      <c r="I29" s="13"/>
      <c r="J29" s="13">
        <f t="shared" si="2"/>
        <v>0</v>
      </c>
      <c r="K29" s="14" t="e">
        <f t="shared" si="6"/>
        <v>#DIV/0!</v>
      </c>
    </row>
    <row r="30" spans="1:11" ht="30" customHeight="1" x14ac:dyDescent="0.2">
      <c r="A30" s="1">
        <v>30</v>
      </c>
      <c r="B30" s="10" t="s">
        <v>90</v>
      </c>
      <c r="C30" s="11" t="s">
        <v>91</v>
      </c>
      <c r="D30" s="11" t="s">
        <v>22</v>
      </c>
      <c r="E30" s="12" t="s">
        <v>92</v>
      </c>
      <c r="F30" s="11" t="s">
        <v>24</v>
      </c>
      <c r="G30" s="13">
        <v>202.74</v>
      </c>
      <c r="H30" s="13"/>
      <c r="I30" s="13"/>
      <c r="J30" s="13">
        <f t="shared" si="2"/>
        <v>0</v>
      </c>
      <c r="K30" s="14" t="e">
        <f t="shared" si="6"/>
        <v>#DIV/0!</v>
      </c>
    </row>
    <row r="31" spans="1:11" ht="30" customHeight="1" x14ac:dyDescent="0.2">
      <c r="A31" s="1">
        <v>30</v>
      </c>
      <c r="B31" s="10" t="s">
        <v>93</v>
      </c>
      <c r="C31" s="11" t="s">
        <v>94</v>
      </c>
      <c r="D31" s="11" t="s">
        <v>22</v>
      </c>
      <c r="E31" s="12" t="s">
        <v>95</v>
      </c>
      <c r="F31" s="11" t="s">
        <v>24</v>
      </c>
      <c r="G31" s="13">
        <v>202.74</v>
      </c>
      <c r="H31" s="13"/>
      <c r="I31" s="13"/>
      <c r="J31" s="13">
        <f t="shared" si="2"/>
        <v>0</v>
      </c>
      <c r="K31" s="14" t="e">
        <f t="shared" si="6"/>
        <v>#DIV/0!</v>
      </c>
    </row>
    <row r="32" spans="1:11" ht="50.1" customHeight="1" x14ac:dyDescent="0.2">
      <c r="A32" s="1">
        <v>50</v>
      </c>
      <c r="B32" s="10" t="s">
        <v>96</v>
      </c>
      <c r="C32" s="11" t="s">
        <v>97</v>
      </c>
      <c r="D32" s="11" t="s">
        <v>22</v>
      </c>
      <c r="E32" s="12" t="s">
        <v>98</v>
      </c>
      <c r="F32" s="11" t="s">
        <v>24</v>
      </c>
      <c r="G32" s="13">
        <v>85.12</v>
      </c>
      <c r="H32" s="13"/>
      <c r="I32" s="13"/>
      <c r="J32" s="13">
        <f t="shared" si="2"/>
        <v>0</v>
      </c>
      <c r="K32" s="14" t="e">
        <f t="shared" si="6"/>
        <v>#DIV/0!</v>
      </c>
    </row>
    <row r="33" spans="1:11" ht="20.100000000000001" customHeight="1" x14ac:dyDescent="0.2">
      <c r="A33" s="1">
        <v>20</v>
      </c>
      <c r="B33" s="5" t="s">
        <v>99</v>
      </c>
      <c r="C33" s="6"/>
      <c r="D33" s="6"/>
      <c r="E33" s="7" t="s">
        <v>100</v>
      </c>
      <c r="F33" s="6"/>
      <c r="G33" s="8"/>
      <c r="H33" s="8"/>
      <c r="I33" s="8"/>
      <c r="J33" s="8">
        <f>SUM(J34:J42)</f>
        <v>0</v>
      </c>
      <c r="K33" s="9" t="e">
        <f>SUM(K34:K42)</f>
        <v>#DIV/0!</v>
      </c>
    </row>
    <row r="34" spans="1:11" ht="50.1" customHeight="1" x14ac:dyDescent="0.2">
      <c r="A34" s="1">
        <v>50</v>
      </c>
      <c r="B34" s="10" t="s">
        <v>101</v>
      </c>
      <c r="C34" s="11" t="s">
        <v>102</v>
      </c>
      <c r="D34" s="11" t="s">
        <v>103</v>
      </c>
      <c r="E34" s="12" t="s">
        <v>104</v>
      </c>
      <c r="F34" s="11" t="s">
        <v>24</v>
      </c>
      <c r="G34" s="13">
        <v>7.11</v>
      </c>
      <c r="H34" s="13"/>
      <c r="I34" s="13"/>
      <c r="J34" s="13">
        <f t="shared" si="2"/>
        <v>0</v>
      </c>
      <c r="K34" s="14" t="e">
        <f t="shared" ref="K34:K42" si="7">J34/$I$99</f>
        <v>#DIV/0!</v>
      </c>
    </row>
    <row r="35" spans="1:11" ht="30" customHeight="1" x14ac:dyDescent="0.2">
      <c r="A35" s="1">
        <v>30</v>
      </c>
      <c r="B35" s="10" t="s">
        <v>105</v>
      </c>
      <c r="C35" s="11" t="s">
        <v>106</v>
      </c>
      <c r="D35" s="11" t="s">
        <v>107</v>
      </c>
      <c r="E35" s="12" t="s">
        <v>108</v>
      </c>
      <c r="F35" s="11" t="s">
        <v>32</v>
      </c>
      <c r="G35" s="13">
        <v>1</v>
      </c>
      <c r="H35" s="13"/>
      <c r="I35" s="13"/>
      <c r="J35" s="13">
        <f t="shared" si="2"/>
        <v>0</v>
      </c>
      <c r="K35" s="14" t="e">
        <f t="shared" si="7"/>
        <v>#DIV/0!</v>
      </c>
    </row>
    <row r="36" spans="1:11" ht="50.1" customHeight="1" x14ac:dyDescent="0.2">
      <c r="A36" s="1">
        <v>50</v>
      </c>
      <c r="B36" s="10" t="s">
        <v>109</v>
      </c>
      <c r="C36" s="11" t="s">
        <v>110</v>
      </c>
      <c r="D36" s="11" t="s">
        <v>111</v>
      </c>
      <c r="E36" s="12" t="s">
        <v>112</v>
      </c>
      <c r="F36" s="11" t="s">
        <v>32</v>
      </c>
      <c r="G36" s="13">
        <v>1</v>
      </c>
      <c r="H36" s="13"/>
      <c r="I36" s="13"/>
      <c r="J36" s="13">
        <f t="shared" si="2"/>
        <v>0</v>
      </c>
      <c r="K36" s="14" t="e">
        <f t="shared" si="7"/>
        <v>#DIV/0!</v>
      </c>
    </row>
    <row r="37" spans="1:11" ht="30" customHeight="1" x14ac:dyDescent="0.2">
      <c r="A37" s="1">
        <v>30</v>
      </c>
      <c r="B37" s="10" t="s">
        <v>113</v>
      </c>
      <c r="C37" s="11" t="s">
        <v>114</v>
      </c>
      <c r="D37" s="11" t="s">
        <v>111</v>
      </c>
      <c r="E37" s="12" t="s">
        <v>115</v>
      </c>
      <c r="F37" s="11" t="s">
        <v>24</v>
      </c>
      <c r="G37" s="13">
        <v>17.59</v>
      </c>
      <c r="H37" s="13"/>
      <c r="I37" s="13"/>
      <c r="J37" s="13">
        <f t="shared" si="2"/>
        <v>0</v>
      </c>
      <c r="K37" s="14" t="e">
        <f t="shared" si="7"/>
        <v>#DIV/0!</v>
      </c>
    </row>
    <row r="38" spans="1:11" ht="30" customHeight="1" x14ac:dyDescent="0.2">
      <c r="A38" s="1">
        <v>30</v>
      </c>
      <c r="B38" s="10" t="s">
        <v>116</v>
      </c>
      <c r="C38" s="11" t="s">
        <v>117</v>
      </c>
      <c r="D38" s="11" t="s">
        <v>103</v>
      </c>
      <c r="E38" s="12" t="s">
        <v>118</v>
      </c>
      <c r="F38" s="11" t="s">
        <v>32</v>
      </c>
      <c r="G38" s="13">
        <v>4</v>
      </c>
      <c r="H38" s="13"/>
      <c r="I38" s="13"/>
      <c r="J38" s="13">
        <f t="shared" si="2"/>
        <v>0</v>
      </c>
      <c r="K38" s="14" t="e">
        <f t="shared" si="7"/>
        <v>#DIV/0!</v>
      </c>
    </row>
    <row r="39" spans="1:11" ht="30" customHeight="1" x14ac:dyDescent="0.2">
      <c r="A39" s="1">
        <v>30</v>
      </c>
      <c r="B39" s="10" t="s">
        <v>119</v>
      </c>
      <c r="C39" s="11" t="s">
        <v>120</v>
      </c>
      <c r="D39" s="11" t="s">
        <v>103</v>
      </c>
      <c r="E39" s="12" t="s">
        <v>121</v>
      </c>
      <c r="F39" s="11" t="s">
        <v>122</v>
      </c>
      <c r="G39" s="13">
        <v>7</v>
      </c>
      <c r="H39" s="13"/>
      <c r="I39" s="13"/>
      <c r="J39" s="13">
        <f t="shared" si="2"/>
        <v>0</v>
      </c>
      <c r="K39" s="14" t="e">
        <f t="shared" si="7"/>
        <v>#DIV/0!</v>
      </c>
    </row>
    <row r="40" spans="1:11" ht="30" customHeight="1" x14ac:dyDescent="0.2">
      <c r="A40" s="1">
        <v>30</v>
      </c>
      <c r="B40" s="10" t="s">
        <v>123</v>
      </c>
      <c r="C40" s="11" t="s">
        <v>124</v>
      </c>
      <c r="D40" s="11" t="s">
        <v>103</v>
      </c>
      <c r="E40" s="12" t="s">
        <v>125</v>
      </c>
      <c r="F40" s="11" t="s">
        <v>122</v>
      </c>
      <c r="G40" s="13">
        <v>3.5</v>
      </c>
      <c r="H40" s="13"/>
      <c r="I40" s="13"/>
      <c r="J40" s="13">
        <f t="shared" si="2"/>
        <v>0</v>
      </c>
      <c r="K40" s="14" t="e">
        <f t="shared" si="7"/>
        <v>#DIV/0!</v>
      </c>
    </row>
    <row r="41" spans="1:11" ht="30" customHeight="1" x14ac:dyDescent="0.2">
      <c r="A41" s="1">
        <v>30</v>
      </c>
      <c r="B41" s="10" t="s">
        <v>126</v>
      </c>
      <c r="C41" s="11" t="s">
        <v>127</v>
      </c>
      <c r="D41" s="11" t="s">
        <v>22</v>
      </c>
      <c r="E41" s="12" t="s">
        <v>128</v>
      </c>
      <c r="F41" s="11" t="s">
        <v>122</v>
      </c>
      <c r="G41" s="13">
        <v>5.55</v>
      </c>
      <c r="H41" s="13"/>
      <c r="I41" s="13"/>
      <c r="J41" s="13">
        <f t="shared" si="2"/>
        <v>0</v>
      </c>
      <c r="K41" s="14" t="e">
        <f t="shared" si="7"/>
        <v>#DIV/0!</v>
      </c>
    </row>
    <row r="42" spans="1:11" ht="30" customHeight="1" x14ac:dyDescent="0.2">
      <c r="A42" s="1">
        <v>30</v>
      </c>
      <c r="B42" s="10" t="s">
        <v>129</v>
      </c>
      <c r="C42" s="11" t="s">
        <v>130</v>
      </c>
      <c r="D42" s="11" t="s">
        <v>22</v>
      </c>
      <c r="E42" s="12" t="s">
        <v>131</v>
      </c>
      <c r="F42" s="11" t="s">
        <v>122</v>
      </c>
      <c r="G42" s="13">
        <v>5.55</v>
      </c>
      <c r="H42" s="13"/>
      <c r="I42" s="13"/>
      <c r="J42" s="13">
        <f t="shared" si="2"/>
        <v>0</v>
      </c>
      <c r="K42" s="14" t="e">
        <f t="shared" si="7"/>
        <v>#DIV/0!</v>
      </c>
    </row>
    <row r="43" spans="1:11" ht="20.100000000000001" customHeight="1" x14ac:dyDescent="0.2">
      <c r="A43" s="1">
        <v>20</v>
      </c>
      <c r="B43" s="5" t="s">
        <v>132</v>
      </c>
      <c r="C43" s="6"/>
      <c r="D43" s="6"/>
      <c r="E43" s="7" t="s">
        <v>133</v>
      </c>
      <c r="F43" s="6"/>
      <c r="G43" s="8"/>
      <c r="H43" s="8"/>
      <c r="I43" s="8"/>
      <c r="J43" s="8">
        <f>SUM(J44:J47)</f>
        <v>0</v>
      </c>
      <c r="K43" s="9" t="e">
        <f>SUM(K44:K47)</f>
        <v>#DIV/0!</v>
      </c>
    </row>
    <row r="44" spans="1:11" ht="50.1" customHeight="1" x14ac:dyDescent="0.2">
      <c r="A44" s="1">
        <v>50</v>
      </c>
      <c r="B44" s="10" t="s">
        <v>134</v>
      </c>
      <c r="C44" s="11" t="s">
        <v>135</v>
      </c>
      <c r="D44" s="11" t="s">
        <v>22</v>
      </c>
      <c r="E44" s="12" t="s">
        <v>136</v>
      </c>
      <c r="F44" s="11" t="s">
        <v>56</v>
      </c>
      <c r="G44" s="13">
        <v>15.3</v>
      </c>
      <c r="H44" s="13"/>
      <c r="I44" s="13"/>
      <c r="J44" s="13">
        <f t="shared" si="2"/>
        <v>0</v>
      </c>
      <c r="K44" s="14" t="e">
        <f t="shared" ref="K44:K47" si="8">J44/$I$99</f>
        <v>#DIV/0!</v>
      </c>
    </row>
    <row r="45" spans="1:11" ht="30" customHeight="1" x14ac:dyDescent="0.2">
      <c r="A45" s="1">
        <v>30</v>
      </c>
      <c r="B45" s="10" t="s">
        <v>137</v>
      </c>
      <c r="C45" s="11" t="s">
        <v>138</v>
      </c>
      <c r="D45" s="11" t="s">
        <v>22</v>
      </c>
      <c r="E45" s="12" t="s">
        <v>139</v>
      </c>
      <c r="F45" s="11" t="s">
        <v>24</v>
      </c>
      <c r="G45" s="13">
        <v>15.3</v>
      </c>
      <c r="H45" s="13"/>
      <c r="I45" s="13"/>
      <c r="J45" s="13">
        <f t="shared" si="2"/>
        <v>0</v>
      </c>
      <c r="K45" s="14" t="e">
        <f t="shared" si="8"/>
        <v>#DIV/0!</v>
      </c>
    </row>
    <row r="46" spans="1:11" ht="60" customHeight="1" x14ac:dyDescent="0.2">
      <c r="A46" s="1">
        <v>60</v>
      </c>
      <c r="B46" s="10" t="s">
        <v>140</v>
      </c>
      <c r="C46" s="11" t="s">
        <v>141</v>
      </c>
      <c r="D46" s="11" t="s">
        <v>22</v>
      </c>
      <c r="E46" s="12" t="s">
        <v>142</v>
      </c>
      <c r="F46" s="11" t="s">
        <v>24</v>
      </c>
      <c r="G46" s="13">
        <v>47.84</v>
      </c>
      <c r="H46" s="13"/>
      <c r="I46" s="13"/>
      <c r="J46" s="13">
        <f t="shared" si="2"/>
        <v>0</v>
      </c>
      <c r="K46" s="14" t="e">
        <f t="shared" si="8"/>
        <v>#DIV/0!</v>
      </c>
    </row>
    <row r="47" spans="1:11" ht="30" customHeight="1" x14ac:dyDescent="0.2">
      <c r="A47" s="1">
        <v>30</v>
      </c>
      <c r="B47" s="10" t="s">
        <v>143</v>
      </c>
      <c r="C47" s="11" t="s">
        <v>74</v>
      </c>
      <c r="D47" s="11" t="s">
        <v>30</v>
      </c>
      <c r="E47" s="12" t="s">
        <v>144</v>
      </c>
      <c r="F47" s="11" t="s">
        <v>24</v>
      </c>
      <c r="G47" s="13">
        <v>47.84</v>
      </c>
      <c r="H47" s="13"/>
      <c r="I47" s="13"/>
      <c r="J47" s="13">
        <f t="shared" si="2"/>
        <v>0</v>
      </c>
      <c r="K47" s="14" t="e">
        <f t="shared" si="8"/>
        <v>#DIV/0!</v>
      </c>
    </row>
    <row r="48" spans="1:11" ht="20.100000000000001" customHeight="1" x14ac:dyDescent="0.2">
      <c r="A48" s="1">
        <v>20</v>
      </c>
      <c r="B48" s="5" t="s">
        <v>145</v>
      </c>
      <c r="C48" s="6"/>
      <c r="D48" s="6"/>
      <c r="E48" s="7" t="s">
        <v>146</v>
      </c>
      <c r="F48" s="6"/>
      <c r="G48" s="8"/>
      <c r="H48" s="8"/>
      <c r="I48" s="8"/>
      <c r="J48" s="8">
        <f>SUM(J49:J53)</f>
        <v>0</v>
      </c>
      <c r="K48" s="9" t="e">
        <f>SUM(K49:K53)</f>
        <v>#DIV/0!</v>
      </c>
    </row>
    <row r="49" spans="1:11" ht="30" customHeight="1" x14ac:dyDescent="0.2">
      <c r="A49" s="1">
        <v>30</v>
      </c>
      <c r="B49" s="10" t="s">
        <v>147</v>
      </c>
      <c r="C49" s="11" t="s">
        <v>148</v>
      </c>
      <c r="D49" s="11" t="s">
        <v>22</v>
      </c>
      <c r="E49" s="12" t="s">
        <v>149</v>
      </c>
      <c r="F49" s="11" t="s">
        <v>32</v>
      </c>
      <c r="G49" s="13">
        <v>2</v>
      </c>
      <c r="H49" s="13"/>
      <c r="I49" s="13"/>
      <c r="J49" s="13">
        <f t="shared" si="2"/>
        <v>0</v>
      </c>
      <c r="K49" s="14" t="e">
        <f t="shared" ref="K49:K53" si="9">J49/$I$99</f>
        <v>#DIV/0!</v>
      </c>
    </row>
    <row r="50" spans="1:11" ht="30" customHeight="1" x14ac:dyDescent="0.2">
      <c r="A50" s="1">
        <v>30</v>
      </c>
      <c r="B50" s="10" t="s">
        <v>150</v>
      </c>
      <c r="C50" s="11" t="s">
        <v>151</v>
      </c>
      <c r="D50" s="11" t="s">
        <v>22</v>
      </c>
      <c r="E50" s="12" t="s">
        <v>152</v>
      </c>
      <c r="F50" s="11" t="s">
        <v>32</v>
      </c>
      <c r="G50" s="13">
        <v>5</v>
      </c>
      <c r="H50" s="13"/>
      <c r="I50" s="13"/>
      <c r="J50" s="13">
        <f t="shared" si="2"/>
        <v>0</v>
      </c>
      <c r="K50" s="14" t="e">
        <f t="shared" si="9"/>
        <v>#DIV/0!</v>
      </c>
    </row>
    <row r="51" spans="1:11" ht="30" customHeight="1" x14ac:dyDescent="0.2">
      <c r="A51" s="1">
        <v>30</v>
      </c>
      <c r="B51" s="10" t="s">
        <v>153</v>
      </c>
      <c r="C51" s="11" t="s">
        <v>154</v>
      </c>
      <c r="D51" s="11" t="s">
        <v>107</v>
      </c>
      <c r="E51" s="12" t="s">
        <v>155</v>
      </c>
      <c r="F51" s="11" t="s">
        <v>32</v>
      </c>
      <c r="G51" s="13">
        <v>2</v>
      </c>
      <c r="H51" s="13"/>
      <c r="I51" s="13"/>
      <c r="J51" s="13">
        <f t="shared" si="2"/>
        <v>0</v>
      </c>
      <c r="K51" s="14" t="e">
        <f t="shared" si="9"/>
        <v>#DIV/0!</v>
      </c>
    </row>
    <row r="52" spans="1:11" ht="30" customHeight="1" x14ac:dyDescent="0.2">
      <c r="A52" s="1">
        <v>30</v>
      </c>
      <c r="B52" s="10" t="s">
        <v>156</v>
      </c>
      <c r="C52" s="11" t="s">
        <v>157</v>
      </c>
      <c r="D52" s="11" t="s">
        <v>30</v>
      </c>
      <c r="E52" s="12" t="s">
        <v>158</v>
      </c>
      <c r="F52" s="11" t="s">
        <v>32</v>
      </c>
      <c r="G52" s="13">
        <v>8</v>
      </c>
      <c r="H52" s="13"/>
      <c r="I52" s="13"/>
      <c r="J52" s="13">
        <f t="shared" si="2"/>
        <v>0</v>
      </c>
      <c r="K52" s="14" t="e">
        <f t="shared" si="9"/>
        <v>#DIV/0!</v>
      </c>
    </row>
    <row r="53" spans="1:11" ht="30" customHeight="1" x14ac:dyDescent="0.2">
      <c r="A53" s="1">
        <v>30</v>
      </c>
      <c r="B53" s="10" t="s">
        <v>159</v>
      </c>
      <c r="C53" s="11" t="s">
        <v>160</v>
      </c>
      <c r="D53" s="11" t="s">
        <v>107</v>
      </c>
      <c r="E53" s="12" t="s">
        <v>161</v>
      </c>
      <c r="F53" s="11" t="s">
        <v>32</v>
      </c>
      <c r="G53" s="13">
        <v>2</v>
      </c>
      <c r="H53" s="13"/>
      <c r="I53" s="13"/>
      <c r="J53" s="13">
        <f t="shared" si="2"/>
        <v>0</v>
      </c>
      <c r="K53" s="14" t="e">
        <f t="shared" si="9"/>
        <v>#DIV/0!</v>
      </c>
    </row>
    <row r="54" spans="1:11" ht="20.100000000000001" customHeight="1" x14ac:dyDescent="0.2">
      <c r="A54" s="1">
        <v>20</v>
      </c>
      <c r="B54" s="5" t="s">
        <v>162</v>
      </c>
      <c r="C54" s="6"/>
      <c r="D54" s="6"/>
      <c r="E54" s="7" t="s">
        <v>163</v>
      </c>
      <c r="F54" s="6"/>
      <c r="G54" s="8"/>
      <c r="H54" s="8"/>
      <c r="I54" s="8"/>
      <c r="J54" s="8">
        <f>SUM(J55:J62)</f>
        <v>0</v>
      </c>
      <c r="K54" s="9" t="e">
        <f>SUM(K55:K62)</f>
        <v>#DIV/0!</v>
      </c>
    </row>
    <row r="55" spans="1:11" ht="30" customHeight="1" x14ac:dyDescent="0.2">
      <c r="A55" s="1">
        <v>30</v>
      </c>
      <c r="B55" s="10" t="s">
        <v>164</v>
      </c>
      <c r="C55" s="11" t="s">
        <v>165</v>
      </c>
      <c r="D55" s="11" t="s">
        <v>111</v>
      </c>
      <c r="E55" s="12" t="s">
        <v>163</v>
      </c>
      <c r="F55" s="11" t="s">
        <v>32</v>
      </c>
      <c r="G55" s="13">
        <v>1</v>
      </c>
      <c r="H55" s="13"/>
      <c r="I55" s="13"/>
      <c r="J55" s="13">
        <f t="shared" si="2"/>
        <v>0</v>
      </c>
      <c r="K55" s="14" t="e">
        <f t="shared" ref="K55:K62" si="10">J55/$I$99</f>
        <v>#DIV/0!</v>
      </c>
    </row>
    <row r="56" spans="1:11" ht="30" customHeight="1" x14ac:dyDescent="0.2">
      <c r="A56" s="1">
        <v>30</v>
      </c>
      <c r="B56" s="10" t="s">
        <v>166</v>
      </c>
      <c r="C56" s="11" t="s">
        <v>167</v>
      </c>
      <c r="D56" s="11" t="s">
        <v>111</v>
      </c>
      <c r="E56" s="12" t="s">
        <v>168</v>
      </c>
      <c r="F56" s="11" t="s">
        <v>32</v>
      </c>
      <c r="G56" s="13">
        <v>1</v>
      </c>
      <c r="H56" s="13"/>
      <c r="I56" s="13"/>
      <c r="J56" s="13">
        <f t="shared" si="2"/>
        <v>0</v>
      </c>
      <c r="K56" s="14" t="e">
        <f t="shared" si="10"/>
        <v>#DIV/0!</v>
      </c>
    </row>
    <row r="57" spans="1:11" ht="30" customHeight="1" x14ac:dyDescent="0.2">
      <c r="A57" s="1">
        <v>30</v>
      </c>
      <c r="B57" s="10" t="s">
        <v>169</v>
      </c>
      <c r="C57" s="11" t="s">
        <v>170</v>
      </c>
      <c r="D57" s="11" t="s">
        <v>111</v>
      </c>
      <c r="E57" s="12" t="s">
        <v>171</v>
      </c>
      <c r="F57" s="11" t="s">
        <v>32</v>
      </c>
      <c r="G57" s="13">
        <v>1</v>
      </c>
      <c r="H57" s="13"/>
      <c r="I57" s="13"/>
      <c r="J57" s="13">
        <f t="shared" si="2"/>
        <v>0</v>
      </c>
      <c r="K57" s="14" t="e">
        <f t="shared" si="10"/>
        <v>#DIV/0!</v>
      </c>
    </row>
    <row r="58" spans="1:11" ht="30" customHeight="1" x14ac:dyDescent="0.2">
      <c r="A58" s="1">
        <v>30</v>
      </c>
      <c r="B58" s="10" t="s">
        <v>172</v>
      </c>
      <c r="C58" s="11" t="s">
        <v>173</v>
      </c>
      <c r="D58" s="11" t="s">
        <v>111</v>
      </c>
      <c r="E58" s="12" t="s">
        <v>174</v>
      </c>
      <c r="F58" s="11" t="s">
        <v>32</v>
      </c>
      <c r="G58" s="13">
        <v>1</v>
      </c>
      <c r="H58" s="13"/>
      <c r="I58" s="13"/>
      <c r="J58" s="13">
        <f t="shared" si="2"/>
        <v>0</v>
      </c>
      <c r="K58" s="14" t="e">
        <f t="shared" si="10"/>
        <v>#DIV/0!</v>
      </c>
    </row>
    <row r="59" spans="1:11" ht="30" customHeight="1" x14ac:dyDescent="0.2">
      <c r="A59" s="1">
        <v>30</v>
      </c>
      <c r="B59" s="10" t="s">
        <v>175</v>
      </c>
      <c r="C59" s="11" t="s">
        <v>176</v>
      </c>
      <c r="D59" s="11" t="s">
        <v>111</v>
      </c>
      <c r="E59" s="12" t="s">
        <v>177</v>
      </c>
      <c r="F59" s="11" t="s">
        <v>32</v>
      </c>
      <c r="G59" s="13">
        <v>1</v>
      </c>
      <c r="H59" s="13"/>
      <c r="I59" s="13"/>
      <c r="J59" s="13">
        <f t="shared" si="2"/>
        <v>0</v>
      </c>
      <c r="K59" s="14" t="e">
        <f t="shared" si="10"/>
        <v>#DIV/0!</v>
      </c>
    </row>
    <row r="60" spans="1:11" ht="30" customHeight="1" x14ac:dyDescent="0.2">
      <c r="A60" s="1">
        <v>30</v>
      </c>
      <c r="B60" s="10" t="s">
        <v>178</v>
      </c>
      <c r="C60" s="11" t="s">
        <v>179</v>
      </c>
      <c r="D60" s="11" t="s">
        <v>111</v>
      </c>
      <c r="E60" s="12" t="s">
        <v>180</v>
      </c>
      <c r="F60" s="11" t="s">
        <v>32</v>
      </c>
      <c r="G60" s="13">
        <v>1</v>
      </c>
      <c r="H60" s="13"/>
      <c r="I60" s="13"/>
      <c r="J60" s="13">
        <f t="shared" si="2"/>
        <v>0</v>
      </c>
      <c r="K60" s="14" t="e">
        <f t="shared" si="10"/>
        <v>#DIV/0!</v>
      </c>
    </row>
    <row r="61" spans="1:11" ht="30" customHeight="1" x14ac:dyDescent="0.2">
      <c r="A61" s="1">
        <v>30</v>
      </c>
      <c r="B61" s="10" t="s">
        <v>181</v>
      </c>
      <c r="C61" s="11" t="s">
        <v>182</v>
      </c>
      <c r="D61" s="11" t="s">
        <v>111</v>
      </c>
      <c r="E61" s="12" t="s">
        <v>183</v>
      </c>
      <c r="F61" s="11" t="s">
        <v>32</v>
      </c>
      <c r="G61" s="13">
        <v>1</v>
      </c>
      <c r="H61" s="13"/>
      <c r="I61" s="13"/>
      <c r="J61" s="13">
        <f t="shared" si="2"/>
        <v>0</v>
      </c>
      <c r="K61" s="14" t="e">
        <f t="shared" si="10"/>
        <v>#DIV/0!</v>
      </c>
    </row>
    <row r="62" spans="1:11" ht="30" customHeight="1" x14ac:dyDescent="0.2">
      <c r="A62" s="1">
        <v>30</v>
      </c>
      <c r="B62" s="10" t="s">
        <v>184</v>
      </c>
      <c r="C62" s="11" t="s">
        <v>185</v>
      </c>
      <c r="D62" s="11" t="s">
        <v>111</v>
      </c>
      <c r="E62" s="12" t="s">
        <v>186</v>
      </c>
      <c r="F62" s="11" t="s">
        <v>32</v>
      </c>
      <c r="G62" s="13">
        <v>1</v>
      </c>
      <c r="H62" s="13"/>
      <c r="I62" s="13"/>
      <c r="J62" s="13">
        <f t="shared" si="2"/>
        <v>0</v>
      </c>
      <c r="K62" s="14" t="e">
        <f t="shared" si="10"/>
        <v>#DIV/0!</v>
      </c>
    </row>
    <row r="63" spans="1:11" ht="20.100000000000001" customHeight="1" x14ac:dyDescent="0.2">
      <c r="A63" s="1">
        <v>20</v>
      </c>
      <c r="B63" s="5" t="s">
        <v>187</v>
      </c>
      <c r="C63" s="6"/>
      <c r="D63" s="6"/>
      <c r="E63" s="7" t="s">
        <v>188</v>
      </c>
      <c r="F63" s="6"/>
      <c r="G63" s="8"/>
      <c r="H63" s="8"/>
      <c r="I63" s="8"/>
      <c r="J63" s="8">
        <f>SUM(J64:J68)</f>
        <v>0</v>
      </c>
      <c r="K63" s="9" t="e">
        <f>SUM(K64:K68)</f>
        <v>#DIV/0!</v>
      </c>
    </row>
    <row r="64" spans="1:11" ht="39.950000000000003" customHeight="1" x14ac:dyDescent="0.2">
      <c r="A64" s="1">
        <v>40</v>
      </c>
      <c r="B64" s="10" t="s">
        <v>189</v>
      </c>
      <c r="C64" s="11" t="s">
        <v>190</v>
      </c>
      <c r="D64" s="11" t="s">
        <v>111</v>
      </c>
      <c r="E64" s="12" t="s">
        <v>191</v>
      </c>
      <c r="F64" s="11" t="s">
        <v>32</v>
      </c>
      <c r="G64" s="13">
        <v>1</v>
      </c>
      <c r="H64" s="13"/>
      <c r="I64" s="13"/>
      <c r="J64" s="13">
        <f t="shared" si="2"/>
        <v>0</v>
      </c>
      <c r="K64" s="14" t="e">
        <f t="shared" ref="K64:K68" si="11">J64/$I$99</f>
        <v>#DIV/0!</v>
      </c>
    </row>
    <row r="65" spans="1:11" ht="39.950000000000003" customHeight="1" x14ac:dyDescent="0.2">
      <c r="A65" s="1">
        <v>40</v>
      </c>
      <c r="B65" s="10" t="s">
        <v>192</v>
      </c>
      <c r="C65" s="11" t="s">
        <v>193</v>
      </c>
      <c r="D65" s="11" t="s">
        <v>111</v>
      </c>
      <c r="E65" s="12" t="s">
        <v>194</v>
      </c>
      <c r="F65" s="11" t="s">
        <v>32</v>
      </c>
      <c r="G65" s="13">
        <v>1</v>
      </c>
      <c r="H65" s="13"/>
      <c r="I65" s="13"/>
      <c r="J65" s="13">
        <f t="shared" si="2"/>
        <v>0</v>
      </c>
      <c r="K65" s="14" t="e">
        <f t="shared" si="11"/>
        <v>#DIV/0!</v>
      </c>
    </row>
    <row r="66" spans="1:11" ht="39.950000000000003" customHeight="1" x14ac:dyDescent="0.2">
      <c r="A66" s="1">
        <v>40</v>
      </c>
      <c r="B66" s="10" t="s">
        <v>195</v>
      </c>
      <c r="C66" s="11" t="s">
        <v>196</v>
      </c>
      <c r="D66" s="11" t="s">
        <v>111</v>
      </c>
      <c r="E66" s="12" t="s">
        <v>197</v>
      </c>
      <c r="F66" s="11" t="s">
        <v>32</v>
      </c>
      <c r="G66" s="13">
        <v>1</v>
      </c>
      <c r="H66" s="13"/>
      <c r="I66" s="13"/>
      <c r="J66" s="13">
        <f t="shared" si="2"/>
        <v>0</v>
      </c>
      <c r="K66" s="14" t="e">
        <f t="shared" si="11"/>
        <v>#DIV/0!</v>
      </c>
    </row>
    <row r="67" spans="1:11" ht="39.950000000000003" customHeight="1" x14ac:dyDescent="0.2">
      <c r="A67" s="1">
        <v>40</v>
      </c>
      <c r="B67" s="10" t="s">
        <v>198</v>
      </c>
      <c r="C67" s="11" t="s">
        <v>199</v>
      </c>
      <c r="D67" s="11" t="s">
        <v>111</v>
      </c>
      <c r="E67" s="12" t="s">
        <v>200</v>
      </c>
      <c r="F67" s="11" t="s">
        <v>32</v>
      </c>
      <c r="G67" s="13">
        <v>1</v>
      </c>
      <c r="H67" s="13"/>
      <c r="I67" s="13"/>
      <c r="J67" s="13">
        <f t="shared" si="2"/>
        <v>0</v>
      </c>
      <c r="K67" s="14" t="e">
        <f t="shared" si="11"/>
        <v>#DIV/0!</v>
      </c>
    </row>
    <row r="68" spans="1:11" ht="30" customHeight="1" x14ac:dyDescent="0.2">
      <c r="A68" s="1">
        <v>30</v>
      </c>
      <c r="B68" s="10" t="s">
        <v>201</v>
      </c>
      <c r="C68" s="11" t="s">
        <v>202</v>
      </c>
      <c r="D68" s="11" t="s">
        <v>111</v>
      </c>
      <c r="E68" s="12" t="s">
        <v>203</v>
      </c>
      <c r="F68" s="11" t="s">
        <v>32</v>
      </c>
      <c r="G68" s="13">
        <v>1</v>
      </c>
      <c r="H68" s="13"/>
      <c r="I68" s="13"/>
      <c r="J68" s="13">
        <f t="shared" si="2"/>
        <v>0</v>
      </c>
      <c r="K68" s="14" t="e">
        <f t="shared" si="11"/>
        <v>#DIV/0!</v>
      </c>
    </row>
    <row r="69" spans="1:11" ht="20.100000000000001" customHeight="1" x14ac:dyDescent="0.2">
      <c r="A69" s="1">
        <v>20</v>
      </c>
      <c r="B69" s="5" t="s">
        <v>204</v>
      </c>
      <c r="C69" s="6"/>
      <c r="D69" s="6"/>
      <c r="E69" s="7" t="s">
        <v>205</v>
      </c>
      <c r="F69" s="6"/>
      <c r="G69" s="8"/>
      <c r="H69" s="8"/>
      <c r="I69" s="8"/>
      <c r="J69" s="8">
        <f>SUM(J70:J81)</f>
        <v>0</v>
      </c>
      <c r="K69" s="9" t="e">
        <f>SUM(K70:K81)</f>
        <v>#DIV/0!</v>
      </c>
    </row>
    <row r="70" spans="1:11" ht="30" customHeight="1" x14ac:dyDescent="0.2">
      <c r="A70" s="1">
        <v>30</v>
      </c>
      <c r="B70" s="10" t="s">
        <v>206</v>
      </c>
      <c r="C70" s="11" t="s">
        <v>58</v>
      </c>
      <c r="D70" s="11" t="s">
        <v>30</v>
      </c>
      <c r="E70" s="12" t="s">
        <v>207</v>
      </c>
      <c r="F70" s="11" t="s">
        <v>56</v>
      </c>
      <c r="G70" s="13">
        <v>4</v>
      </c>
      <c r="H70" s="13"/>
      <c r="I70" s="13"/>
      <c r="J70" s="13">
        <f t="shared" si="2"/>
        <v>0</v>
      </c>
      <c r="K70" s="14" t="e">
        <f t="shared" ref="K70:K81" si="12">J70/$I$99</f>
        <v>#DIV/0!</v>
      </c>
    </row>
    <row r="71" spans="1:11" ht="30" customHeight="1" x14ac:dyDescent="0.2">
      <c r="A71" s="1">
        <v>30</v>
      </c>
      <c r="B71" s="10" t="s">
        <v>208</v>
      </c>
      <c r="C71" s="11" t="s">
        <v>209</v>
      </c>
      <c r="D71" s="11" t="s">
        <v>30</v>
      </c>
      <c r="E71" s="12" t="s">
        <v>210</v>
      </c>
      <c r="F71" s="11" t="s">
        <v>56</v>
      </c>
      <c r="G71" s="13">
        <v>15.2</v>
      </c>
      <c r="H71" s="13"/>
      <c r="I71" s="13"/>
      <c r="J71" s="13">
        <f t="shared" si="2"/>
        <v>0</v>
      </c>
      <c r="K71" s="14" t="e">
        <f t="shared" si="12"/>
        <v>#DIV/0!</v>
      </c>
    </row>
    <row r="72" spans="1:11" ht="30" customHeight="1" x14ac:dyDescent="0.2">
      <c r="A72" s="1">
        <v>30</v>
      </c>
      <c r="B72" s="10" t="s">
        <v>211</v>
      </c>
      <c r="C72" s="11" t="s">
        <v>212</v>
      </c>
      <c r="D72" s="11" t="s">
        <v>30</v>
      </c>
      <c r="E72" s="12" t="s">
        <v>213</v>
      </c>
      <c r="F72" s="11" t="s">
        <v>56</v>
      </c>
      <c r="G72" s="13">
        <v>12.95</v>
      </c>
      <c r="H72" s="13"/>
      <c r="I72" s="13"/>
      <c r="J72" s="13">
        <f t="shared" si="2"/>
        <v>0</v>
      </c>
      <c r="K72" s="14" t="e">
        <f t="shared" si="12"/>
        <v>#DIV/0!</v>
      </c>
    </row>
    <row r="73" spans="1:11" ht="50.1" customHeight="1" x14ac:dyDescent="0.2">
      <c r="A73" s="1">
        <v>30</v>
      </c>
      <c r="B73" s="10" t="s">
        <v>214</v>
      </c>
      <c r="C73" s="11" t="s">
        <v>215</v>
      </c>
      <c r="D73" s="11" t="s">
        <v>22</v>
      </c>
      <c r="E73" s="12" t="s">
        <v>216</v>
      </c>
      <c r="F73" s="11" t="s">
        <v>32</v>
      </c>
      <c r="G73" s="13">
        <v>4</v>
      </c>
      <c r="H73" s="13"/>
      <c r="I73" s="13"/>
      <c r="J73" s="13">
        <f t="shared" si="2"/>
        <v>0</v>
      </c>
      <c r="K73" s="14" t="e">
        <f t="shared" si="12"/>
        <v>#DIV/0!</v>
      </c>
    </row>
    <row r="74" spans="1:11" ht="50.1" customHeight="1" x14ac:dyDescent="0.2">
      <c r="A74" s="1">
        <v>30</v>
      </c>
      <c r="B74" s="10" t="s">
        <v>217</v>
      </c>
      <c r="C74" s="11" t="s">
        <v>218</v>
      </c>
      <c r="D74" s="11" t="s">
        <v>22</v>
      </c>
      <c r="E74" s="12" t="s">
        <v>219</v>
      </c>
      <c r="F74" s="11" t="s">
        <v>32</v>
      </c>
      <c r="G74" s="13">
        <v>1</v>
      </c>
      <c r="H74" s="13"/>
      <c r="I74" s="13"/>
      <c r="J74" s="13">
        <f t="shared" si="2"/>
        <v>0</v>
      </c>
      <c r="K74" s="14" t="e">
        <f t="shared" si="12"/>
        <v>#DIV/0!</v>
      </c>
    </row>
    <row r="75" spans="1:11" ht="50.1" customHeight="1" x14ac:dyDescent="0.2">
      <c r="A75" s="1">
        <v>30</v>
      </c>
      <c r="B75" s="10" t="s">
        <v>220</v>
      </c>
      <c r="C75" s="11" t="s">
        <v>221</v>
      </c>
      <c r="D75" s="11" t="s">
        <v>22</v>
      </c>
      <c r="E75" s="12" t="s">
        <v>222</v>
      </c>
      <c r="F75" s="11" t="s">
        <v>122</v>
      </c>
      <c r="G75" s="13">
        <v>100</v>
      </c>
      <c r="H75" s="13"/>
      <c r="I75" s="13"/>
      <c r="J75" s="13">
        <f t="shared" si="2"/>
        <v>0</v>
      </c>
      <c r="K75" s="14" t="e">
        <f t="shared" si="12"/>
        <v>#DIV/0!</v>
      </c>
    </row>
    <row r="76" spans="1:11" ht="30" customHeight="1" x14ac:dyDescent="0.2">
      <c r="A76" s="1">
        <v>30</v>
      </c>
      <c r="B76" s="10" t="s">
        <v>223</v>
      </c>
      <c r="C76" s="11" t="s">
        <v>224</v>
      </c>
      <c r="D76" s="11" t="s">
        <v>30</v>
      </c>
      <c r="E76" s="12" t="s">
        <v>225</v>
      </c>
      <c r="F76" s="11" t="s">
        <v>122</v>
      </c>
      <c r="G76" s="13">
        <v>3</v>
      </c>
      <c r="H76" s="13"/>
      <c r="I76" s="13"/>
      <c r="J76" s="13">
        <f t="shared" si="2"/>
        <v>0</v>
      </c>
      <c r="K76" s="14" t="e">
        <f t="shared" si="12"/>
        <v>#DIV/0!</v>
      </c>
    </row>
    <row r="77" spans="1:11" ht="30" customHeight="1" x14ac:dyDescent="0.2">
      <c r="A77" s="1">
        <v>30</v>
      </c>
      <c r="B77" s="10" t="s">
        <v>226</v>
      </c>
      <c r="C77" s="11" t="s">
        <v>227</v>
      </c>
      <c r="D77" s="11" t="s">
        <v>103</v>
      </c>
      <c r="E77" s="12" t="s">
        <v>228</v>
      </c>
      <c r="F77" s="11" t="s">
        <v>122</v>
      </c>
      <c r="G77" s="13">
        <v>480</v>
      </c>
      <c r="H77" s="13"/>
      <c r="I77" s="13"/>
      <c r="J77" s="13">
        <f t="shared" ref="J77:J81" si="13">G77*I77</f>
        <v>0</v>
      </c>
      <c r="K77" s="14" t="e">
        <f t="shared" si="12"/>
        <v>#DIV/0!</v>
      </c>
    </row>
    <row r="78" spans="1:11" ht="30" customHeight="1" x14ac:dyDescent="0.2">
      <c r="A78" s="1">
        <v>30</v>
      </c>
      <c r="B78" s="10" t="s">
        <v>229</v>
      </c>
      <c r="C78" s="11" t="s">
        <v>230</v>
      </c>
      <c r="D78" s="11" t="s">
        <v>107</v>
      </c>
      <c r="E78" s="12" t="s">
        <v>231</v>
      </c>
      <c r="F78" s="11" t="s">
        <v>32</v>
      </c>
      <c r="G78" s="13">
        <v>1</v>
      </c>
      <c r="H78" s="13"/>
      <c r="I78" s="13"/>
      <c r="J78" s="13">
        <f t="shared" si="13"/>
        <v>0</v>
      </c>
      <c r="K78" s="14" t="e">
        <f t="shared" si="12"/>
        <v>#DIV/0!</v>
      </c>
    </row>
    <row r="79" spans="1:11" ht="30" customHeight="1" x14ac:dyDescent="0.2">
      <c r="A79" s="1">
        <v>30</v>
      </c>
      <c r="B79" s="10" t="s">
        <v>232</v>
      </c>
      <c r="C79" s="11" t="s">
        <v>233</v>
      </c>
      <c r="D79" s="11" t="s">
        <v>234</v>
      </c>
      <c r="E79" s="12" t="s">
        <v>235</v>
      </c>
      <c r="F79" s="11" t="s">
        <v>122</v>
      </c>
      <c r="G79" s="13">
        <v>100</v>
      </c>
      <c r="H79" s="13"/>
      <c r="I79" s="13"/>
      <c r="J79" s="13">
        <f t="shared" si="13"/>
        <v>0</v>
      </c>
      <c r="K79" s="14" t="e">
        <f t="shared" si="12"/>
        <v>#DIV/0!</v>
      </c>
    </row>
    <row r="80" spans="1:11" ht="30" customHeight="1" x14ac:dyDescent="0.2">
      <c r="A80" s="1">
        <v>30</v>
      </c>
      <c r="B80" s="10" t="s">
        <v>236</v>
      </c>
      <c r="C80" s="11" t="s">
        <v>209</v>
      </c>
      <c r="D80" s="11" t="s">
        <v>30</v>
      </c>
      <c r="E80" s="12" t="s">
        <v>237</v>
      </c>
      <c r="F80" s="11" t="s">
        <v>56</v>
      </c>
      <c r="G80" s="13">
        <v>1.34</v>
      </c>
      <c r="H80" s="13"/>
      <c r="I80" s="13"/>
      <c r="J80" s="13">
        <f t="shared" si="13"/>
        <v>0</v>
      </c>
      <c r="K80" s="14" t="e">
        <f t="shared" si="12"/>
        <v>#DIV/0!</v>
      </c>
    </row>
    <row r="81" spans="1:11" ht="30" customHeight="1" x14ac:dyDescent="0.2">
      <c r="A81" s="1">
        <v>30</v>
      </c>
      <c r="B81" s="10" t="s">
        <v>238</v>
      </c>
      <c r="C81" s="11" t="s">
        <v>141</v>
      </c>
      <c r="D81" s="11" t="s">
        <v>22</v>
      </c>
      <c r="E81" s="12" t="s">
        <v>239</v>
      </c>
      <c r="F81" s="11" t="s">
        <v>24</v>
      </c>
      <c r="G81" s="13">
        <v>40</v>
      </c>
      <c r="H81" s="13"/>
      <c r="I81" s="13"/>
      <c r="J81" s="13">
        <f t="shared" si="13"/>
        <v>0</v>
      </c>
      <c r="K81" s="14" t="e">
        <f t="shared" si="12"/>
        <v>#DIV/0!</v>
      </c>
    </row>
    <row r="82" spans="1:11" ht="20.100000000000001" customHeight="1" x14ac:dyDescent="0.2">
      <c r="A82" s="1">
        <v>20</v>
      </c>
      <c r="B82" s="5" t="s">
        <v>240</v>
      </c>
      <c r="C82" s="6"/>
      <c r="D82" s="6"/>
      <c r="E82" s="7" t="s">
        <v>241</v>
      </c>
      <c r="F82" s="6"/>
      <c r="G82" s="8"/>
      <c r="H82" s="8"/>
      <c r="I82" s="8"/>
      <c r="J82" s="8">
        <f>SUM(J83:J84)</f>
        <v>0</v>
      </c>
      <c r="K82" s="9" t="e">
        <f>SUM(K83:K84)</f>
        <v>#DIV/0!</v>
      </c>
    </row>
    <row r="83" spans="1:11" ht="30" customHeight="1" x14ac:dyDescent="0.2">
      <c r="A83" s="1">
        <v>30</v>
      </c>
      <c r="B83" s="10" t="s">
        <v>242</v>
      </c>
      <c r="C83" s="11" t="s">
        <v>243</v>
      </c>
      <c r="D83" s="11" t="s">
        <v>107</v>
      </c>
      <c r="E83" s="12" t="s">
        <v>244</v>
      </c>
      <c r="F83" s="11" t="s">
        <v>32</v>
      </c>
      <c r="G83" s="13">
        <v>1</v>
      </c>
      <c r="H83" s="13"/>
      <c r="I83" s="13"/>
      <c r="J83" s="13">
        <f t="shared" ref="J83:J84" si="14">G83*I83</f>
        <v>0</v>
      </c>
      <c r="K83" s="14" t="e">
        <f t="shared" ref="K83:K84" si="15">J83/$I$99</f>
        <v>#DIV/0!</v>
      </c>
    </row>
    <row r="84" spans="1:11" ht="30" customHeight="1" x14ac:dyDescent="0.2">
      <c r="A84" s="1">
        <v>30</v>
      </c>
      <c r="B84" s="10" t="s">
        <v>245</v>
      </c>
      <c r="C84" s="11" t="s">
        <v>246</v>
      </c>
      <c r="D84" s="11" t="s">
        <v>111</v>
      </c>
      <c r="E84" s="12" t="s">
        <v>247</v>
      </c>
      <c r="F84" s="11" t="s">
        <v>32</v>
      </c>
      <c r="G84" s="13">
        <v>1</v>
      </c>
      <c r="H84" s="13"/>
      <c r="I84" s="13"/>
      <c r="J84" s="13">
        <f t="shared" si="14"/>
        <v>0</v>
      </c>
      <c r="K84" s="14" t="e">
        <f t="shared" si="15"/>
        <v>#DIV/0!</v>
      </c>
    </row>
    <row r="85" spans="1:11" ht="20.100000000000001" customHeight="1" x14ac:dyDescent="0.2">
      <c r="A85" s="1">
        <v>20</v>
      </c>
      <c r="B85" s="5" t="s">
        <v>248</v>
      </c>
      <c r="C85" s="6"/>
      <c r="D85" s="6"/>
      <c r="E85" s="7" t="s">
        <v>249</v>
      </c>
      <c r="F85" s="6"/>
      <c r="G85" s="8"/>
      <c r="H85" s="8"/>
      <c r="I85" s="8"/>
      <c r="J85" s="8">
        <f>SUM(J86:J91)</f>
        <v>0</v>
      </c>
      <c r="K85" s="9" t="e">
        <f>SUM(K86:K91)</f>
        <v>#DIV/0!</v>
      </c>
    </row>
    <row r="86" spans="1:11" ht="30" customHeight="1" x14ac:dyDescent="0.2">
      <c r="A86" s="1">
        <v>30</v>
      </c>
      <c r="B86" s="10" t="s">
        <v>250</v>
      </c>
      <c r="C86" s="11" t="s">
        <v>251</v>
      </c>
      <c r="D86" s="11" t="s">
        <v>111</v>
      </c>
      <c r="E86" s="12" t="s">
        <v>252</v>
      </c>
      <c r="F86" s="11" t="s">
        <v>32</v>
      </c>
      <c r="G86" s="13">
        <v>1</v>
      </c>
      <c r="H86" s="13"/>
      <c r="I86" s="13"/>
      <c r="J86" s="13">
        <f t="shared" ref="J86:J91" si="16">G86*I86</f>
        <v>0</v>
      </c>
      <c r="K86" s="14" t="e">
        <f t="shared" ref="K86:K91" si="17">J86/$I$99</f>
        <v>#DIV/0!</v>
      </c>
    </row>
    <row r="87" spans="1:11" ht="50.1" customHeight="1" x14ac:dyDescent="0.2">
      <c r="A87" s="1">
        <v>50</v>
      </c>
      <c r="B87" s="10" t="s">
        <v>253</v>
      </c>
      <c r="C87" s="11" t="s">
        <v>254</v>
      </c>
      <c r="D87" s="11" t="s">
        <v>111</v>
      </c>
      <c r="E87" s="12" t="s">
        <v>255</v>
      </c>
      <c r="F87" s="11" t="s">
        <v>32</v>
      </c>
      <c r="G87" s="13">
        <v>1</v>
      </c>
      <c r="H87" s="13"/>
      <c r="I87" s="13"/>
      <c r="J87" s="13">
        <f t="shared" si="16"/>
        <v>0</v>
      </c>
      <c r="K87" s="14" t="e">
        <f t="shared" si="17"/>
        <v>#DIV/0!</v>
      </c>
    </row>
    <row r="88" spans="1:11" ht="60" customHeight="1" x14ac:dyDescent="0.2">
      <c r="A88" s="1">
        <v>60</v>
      </c>
      <c r="B88" s="10" t="s">
        <v>256</v>
      </c>
      <c r="C88" s="11" t="s">
        <v>257</v>
      </c>
      <c r="D88" s="11" t="s">
        <v>111</v>
      </c>
      <c r="E88" s="12" t="s">
        <v>258</v>
      </c>
      <c r="F88" s="11" t="s">
        <v>32</v>
      </c>
      <c r="G88" s="13">
        <v>1</v>
      </c>
      <c r="H88" s="13"/>
      <c r="I88" s="13"/>
      <c r="J88" s="13">
        <f t="shared" si="16"/>
        <v>0</v>
      </c>
      <c r="K88" s="14" t="e">
        <f t="shared" si="17"/>
        <v>#DIV/0!</v>
      </c>
    </row>
    <row r="89" spans="1:11" ht="50.1" customHeight="1" x14ac:dyDescent="0.2">
      <c r="A89" s="1">
        <v>30</v>
      </c>
      <c r="B89" s="10" t="s">
        <v>259</v>
      </c>
      <c r="C89" s="11" t="s">
        <v>260</v>
      </c>
      <c r="D89" s="11" t="s">
        <v>111</v>
      </c>
      <c r="E89" s="12" t="s">
        <v>261</v>
      </c>
      <c r="F89" s="11" t="s">
        <v>32</v>
      </c>
      <c r="G89" s="13">
        <v>1</v>
      </c>
      <c r="H89" s="13"/>
      <c r="I89" s="13"/>
      <c r="J89" s="13">
        <f t="shared" si="16"/>
        <v>0</v>
      </c>
      <c r="K89" s="14" t="e">
        <f t="shared" si="17"/>
        <v>#DIV/0!</v>
      </c>
    </row>
    <row r="90" spans="1:11" ht="80.099999999999994" customHeight="1" x14ac:dyDescent="0.2">
      <c r="A90" s="1">
        <v>80</v>
      </c>
      <c r="B90" s="10" t="s">
        <v>262</v>
      </c>
      <c r="C90" s="11" t="s">
        <v>263</v>
      </c>
      <c r="D90" s="11" t="s">
        <v>111</v>
      </c>
      <c r="E90" s="12" t="s">
        <v>264</v>
      </c>
      <c r="F90" s="11" t="s">
        <v>32</v>
      </c>
      <c r="G90" s="13">
        <v>1</v>
      </c>
      <c r="H90" s="13"/>
      <c r="I90" s="13"/>
      <c r="J90" s="13">
        <f t="shared" si="16"/>
        <v>0</v>
      </c>
      <c r="K90" s="14" t="e">
        <f t="shared" si="17"/>
        <v>#DIV/0!</v>
      </c>
    </row>
    <row r="91" spans="1:11" ht="30" customHeight="1" x14ac:dyDescent="0.2">
      <c r="A91" s="1">
        <v>30</v>
      </c>
      <c r="B91" s="10" t="s">
        <v>265</v>
      </c>
      <c r="C91" s="11" t="s">
        <v>266</v>
      </c>
      <c r="D91" s="11" t="s">
        <v>111</v>
      </c>
      <c r="E91" s="12" t="s">
        <v>267</v>
      </c>
      <c r="F91" s="11" t="s">
        <v>32</v>
      </c>
      <c r="G91" s="13">
        <v>1</v>
      </c>
      <c r="H91" s="13"/>
      <c r="I91" s="13"/>
      <c r="J91" s="13">
        <f t="shared" si="16"/>
        <v>0</v>
      </c>
      <c r="K91" s="14" t="e">
        <f t="shared" si="17"/>
        <v>#DIV/0!</v>
      </c>
    </row>
    <row r="92" spans="1:11" ht="20.100000000000001" customHeight="1" x14ac:dyDescent="0.2">
      <c r="A92" s="1">
        <v>20</v>
      </c>
      <c r="B92" s="5" t="s">
        <v>268</v>
      </c>
      <c r="C92" s="6"/>
      <c r="D92" s="6"/>
      <c r="E92" s="7" t="s">
        <v>269</v>
      </c>
      <c r="F92" s="6"/>
      <c r="G92" s="8"/>
      <c r="H92" s="8"/>
      <c r="I92" s="8"/>
      <c r="J92" s="8">
        <f>SUM(J93:J96)</f>
        <v>0</v>
      </c>
      <c r="K92" s="9" t="e">
        <f>SUM(K93:K96)</f>
        <v>#DIV/0!</v>
      </c>
    </row>
    <row r="93" spans="1:11" ht="30" customHeight="1" x14ac:dyDescent="0.2">
      <c r="A93" s="1">
        <v>30</v>
      </c>
      <c r="B93" s="10" t="s">
        <v>270</v>
      </c>
      <c r="C93" s="11" t="s">
        <v>271</v>
      </c>
      <c r="D93" s="11" t="s">
        <v>30</v>
      </c>
      <c r="E93" s="12" t="s">
        <v>272</v>
      </c>
      <c r="F93" s="11" t="s">
        <v>24</v>
      </c>
      <c r="G93" s="13">
        <v>67</v>
      </c>
      <c r="H93" s="13"/>
      <c r="I93" s="13"/>
      <c r="J93" s="13">
        <f t="shared" ref="J93:J96" si="18">G93*I93</f>
        <v>0</v>
      </c>
      <c r="K93" s="14" t="e">
        <f t="shared" ref="K93:K96" si="19">J93/$I$99</f>
        <v>#DIV/0!</v>
      </c>
    </row>
    <row r="94" spans="1:11" ht="30" customHeight="1" x14ac:dyDescent="0.2">
      <c r="A94" s="1">
        <v>30</v>
      </c>
      <c r="B94" s="10" t="s">
        <v>273</v>
      </c>
      <c r="C94" s="11" t="s">
        <v>274</v>
      </c>
      <c r="D94" s="11" t="s">
        <v>107</v>
      </c>
      <c r="E94" s="12" t="s">
        <v>275</v>
      </c>
      <c r="F94" s="11" t="s">
        <v>24</v>
      </c>
      <c r="G94" s="13">
        <v>20</v>
      </c>
      <c r="H94" s="13"/>
      <c r="I94" s="13"/>
      <c r="J94" s="13">
        <f t="shared" si="18"/>
        <v>0</v>
      </c>
      <c r="K94" s="14" t="e">
        <f t="shared" si="19"/>
        <v>#DIV/0!</v>
      </c>
    </row>
    <row r="95" spans="1:11" ht="30" customHeight="1" x14ac:dyDescent="0.2">
      <c r="A95" s="1">
        <v>30</v>
      </c>
      <c r="B95" s="10" t="s">
        <v>276</v>
      </c>
      <c r="C95" s="11" t="s">
        <v>277</v>
      </c>
      <c r="D95" s="11" t="s">
        <v>30</v>
      </c>
      <c r="E95" s="12" t="s">
        <v>278</v>
      </c>
      <c r="F95" s="11" t="s">
        <v>32</v>
      </c>
      <c r="G95" s="13">
        <v>1</v>
      </c>
      <c r="H95" s="13"/>
      <c r="I95" s="13"/>
      <c r="J95" s="13">
        <f t="shared" si="18"/>
        <v>0</v>
      </c>
      <c r="K95" s="14" t="e">
        <f t="shared" si="19"/>
        <v>#DIV/0!</v>
      </c>
    </row>
    <row r="96" spans="1:11" ht="30" customHeight="1" thickBot="1" x14ac:dyDescent="0.25">
      <c r="A96" s="1">
        <v>30</v>
      </c>
      <c r="B96" s="20" t="s">
        <v>279</v>
      </c>
      <c r="C96" s="21" t="s">
        <v>280</v>
      </c>
      <c r="D96" s="21" t="s">
        <v>107</v>
      </c>
      <c r="E96" s="22" t="s">
        <v>281</v>
      </c>
      <c r="F96" s="21" t="s">
        <v>24</v>
      </c>
      <c r="G96" s="23">
        <v>796.1</v>
      </c>
      <c r="H96" s="23"/>
      <c r="I96" s="23"/>
      <c r="J96" s="23">
        <f t="shared" si="18"/>
        <v>0</v>
      </c>
      <c r="K96" s="24" t="e">
        <f t="shared" si="19"/>
        <v>#DIV/0!</v>
      </c>
    </row>
    <row r="97" spans="2:14" s="27" customFormat="1" ht="30" customHeight="1" x14ac:dyDescent="0.2">
      <c r="B97" s="46"/>
      <c r="C97" s="47"/>
      <c r="D97" s="47"/>
      <c r="E97" s="29"/>
      <c r="F97" s="28"/>
      <c r="G97" s="48" t="s">
        <v>282</v>
      </c>
      <c r="H97" s="49"/>
      <c r="I97" s="50"/>
      <c r="J97" s="50"/>
      <c r="K97" s="51"/>
    </row>
    <row r="98" spans="2:14" s="27" customFormat="1" ht="30" customHeight="1" x14ac:dyDescent="0.2">
      <c r="B98" s="37"/>
      <c r="C98" s="38"/>
      <c r="D98" s="38"/>
      <c r="E98" s="31"/>
      <c r="F98" s="30"/>
      <c r="G98" s="39" t="s">
        <v>283</v>
      </c>
      <c r="H98" s="40"/>
      <c r="I98" s="41"/>
      <c r="J98" s="41"/>
      <c r="K98" s="42"/>
    </row>
    <row r="99" spans="2:14" s="27" customFormat="1" ht="30" customHeight="1" x14ac:dyDescent="0.2">
      <c r="B99" s="37"/>
      <c r="C99" s="38"/>
      <c r="D99" s="38"/>
      <c r="E99" s="31"/>
      <c r="F99" s="30"/>
      <c r="G99" s="39" t="s">
        <v>284</v>
      </c>
      <c r="H99" s="40"/>
      <c r="I99" s="41">
        <f>J6+J12+J16+J20+J23+J26+J33+J43+J48+J54+J63+J69+J82+J85+J92</f>
        <v>0</v>
      </c>
      <c r="J99" s="41"/>
      <c r="K99" s="42"/>
      <c r="L99" s="32" t="e">
        <f>K6+K12+K16+K20+K23+K26+K33+K43+K48+K54+K63+K69+K82+K85+K92</f>
        <v>#DIV/0!</v>
      </c>
      <c r="M99" s="32"/>
      <c r="N99" s="33"/>
    </row>
    <row r="100" spans="2:14" s="27" customFormat="1" ht="30" customHeight="1" thickBot="1" x14ac:dyDescent="0.25">
      <c r="B100" s="34"/>
      <c r="C100" s="35"/>
      <c r="D100" s="35"/>
      <c r="E100" s="35"/>
      <c r="F100" s="35"/>
      <c r="G100" s="35"/>
      <c r="H100" s="35"/>
      <c r="I100" s="35"/>
      <c r="J100" s="35"/>
      <c r="K100" s="36"/>
    </row>
  </sheetData>
  <mergeCells count="18">
    <mergeCell ref="B2:E2"/>
    <mergeCell ref="F2:G2"/>
    <mergeCell ref="H2:I2"/>
    <mergeCell ref="J2:K2"/>
    <mergeCell ref="B3:E3"/>
    <mergeCell ref="F3:G3"/>
    <mergeCell ref="H3:I3"/>
    <mergeCell ref="J3:K3"/>
    <mergeCell ref="B99:D99"/>
    <mergeCell ref="G99:H99"/>
    <mergeCell ref="I99:K99"/>
    <mergeCell ref="B4:K4"/>
    <mergeCell ref="B97:D97"/>
    <mergeCell ref="G97:H97"/>
    <mergeCell ref="I97:K97"/>
    <mergeCell ref="B98:D98"/>
    <mergeCell ref="G98:H98"/>
    <mergeCell ref="I98:K98"/>
  </mergeCells>
  <pageMargins left="0.51181102362204722" right="0.51181102362204722" top="0.59055118110236227" bottom="0.59055118110236227" header="0.31496062992125984" footer="0.31496062992125984"/>
  <pageSetup paperSize="9" scale="79" fitToHeight="0" orientation="landscape" r:id="rId1"/>
  <headerFooter>
    <oddHeader>&amp;L &amp;C &amp;R</oddHeader>
    <oddFooter>&amp;L &amp;C 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88F28F919C9D44BF8E06B3742A6D6C" ma:contentTypeVersion="13" ma:contentTypeDescription="Crie um novo documento." ma:contentTypeScope="" ma:versionID="542d744c7e38bd9bfa2e645c748d8cef">
  <xsd:schema xmlns:xsd="http://www.w3.org/2001/XMLSchema" xmlns:xs="http://www.w3.org/2001/XMLSchema" xmlns:p="http://schemas.microsoft.com/office/2006/metadata/properties" xmlns:ns2="0f75a33f-a08f-473e-827a-4f9326bb6dbb" xmlns:ns3="d81fec79-0be2-4282-b06a-9eb7297555fd" targetNamespace="http://schemas.microsoft.com/office/2006/metadata/properties" ma:root="true" ma:fieldsID="40242e8a4630a6f86a0fb81c5a34a2b9" ns2:_="" ns3:_="">
    <xsd:import namespace="0f75a33f-a08f-473e-827a-4f9326bb6dbb"/>
    <xsd:import namespace="d81fec79-0be2-4282-b06a-9eb7297555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75a33f-a08f-473e-827a-4f9326bb6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3a3d8482-adb6-4d5f-8844-3e5fedbf51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fec79-0be2-4282-b06a-9eb729755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ca2e605-5174-42a4-9683-26d06a47e276}" ma:internalName="TaxCatchAll" ma:showField="CatchAllData" ma:web="d81fec79-0be2-4282-b06a-9eb7297555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1fec79-0be2-4282-b06a-9eb7297555fd" xsi:nil="true"/>
    <lcf76f155ced4ddcb4097134ff3c332f xmlns="0f75a33f-a08f-473e-827a-4f9326bb6db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9357ED-CD3C-419D-8DCB-7C41117CBB17}"/>
</file>

<file path=customXml/itemProps2.xml><?xml version="1.0" encoding="utf-8"?>
<ds:datastoreItem xmlns:ds="http://schemas.openxmlformats.org/officeDocument/2006/customXml" ds:itemID="{D29A9FB7-95D8-4681-AA46-C6AEB04EB3CD}">
  <ds:schemaRefs>
    <ds:schemaRef ds:uri="http://schemas.microsoft.com/office/2006/metadata/properties"/>
    <ds:schemaRef ds:uri="http://schemas.microsoft.com/office/infopath/2007/PartnerControls"/>
    <ds:schemaRef ds:uri="1e4989af-6362-41d5-82be-2c5236639aee"/>
    <ds:schemaRef ds:uri="b208ebb9-881a-415e-95b8-dd76ae31f5c5"/>
  </ds:schemaRefs>
</ds:datastoreItem>
</file>

<file path=customXml/itemProps3.xml><?xml version="1.0" encoding="utf-8"?>
<ds:datastoreItem xmlns:ds="http://schemas.openxmlformats.org/officeDocument/2006/customXml" ds:itemID="{DEC01657-AA22-4100-A8F0-F92E55628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Mod_ORÇ</vt:lpstr>
      <vt:lpstr>Mod_ORÇ!Area_de_impressao</vt:lpstr>
      <vt:lpstr>Mod_ORÇ!Titulos_de_impressao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Adriane Aline Melo Negrao</dc:creator>
  <cp:lastModifiedBy>Raimundo Marcos Alves Pereira</cp:lastModifiedBy>
  <cp:lastPrinted>2024-08-02T20:30:30Z</cp:lastPrinted>
  <dcterms:created xsi:type="dcterms:W3CDTF">2024-08-02T20:06:09Z</dcterms:created>
  <dcterms:modified xsi:type="dcterms:W3CDTF">2024-08-05T19:28:53Z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0x010100AE6243573831A64597A2E26EF0D15DB2</vt:lpwstr>
  </property>
  <property fmtid="{D5CDD505-2E9C-101B-9397-08002B2CF9AE}" pid="3" name="MediaServiceImageTags">
    <vt:lpwstr/>
  </property>
</Properties>
</file>